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<sst xmlns="http://schemas.openxmlformats.org/spreadsheetml/2006/main" count="168" uniqueCount="107">
  <si>
    <t>План</t>
  </si>
  <si>
    <t>реализации муниципальной программы «Социальная поддержка граждан» на 2017 год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</si>
  <si>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</si>
  <si>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</si>
  <si>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</t>
  </si>
  <si>
    <t>Ожидаемый результат</t>
  </si>
  <si>
    <t>Срок реализации</t>
  </si>
  <si>
    <t>Объем расходов на 2017 год (тыс.рублей)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</si>
  <si>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</si>
  <si>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</si>
  <si>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</si>
  <si>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</si>
  <si>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</si>
  <si>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межбюджетные трансферты на передаваемые полномочия</t>
  </si>
  <si>
    <t>Муни-ципаль-ная програм-ма</t>
  </si>
  <si>
    <t>«Социальная поддержка граждан»</t>
  </si>
  <si>
    <t xml:space="preserve">                                           с 01.01.2017 по 31.12.2017                                                                                    </t>
  </si>
  <si>
    <t>Администра-ция района</t>
  </si>
  <si>
    <t xml:space="preserve">УСЗН </t>
  </si>
  <si>
    <t>Управление образования</t>
  </si>
  <si>
    <t>Подпро-грамма 1</t>
  </si>
  <si>
    <t>«Социальная поддержка отдельных категорий граждан»</t>
  </si>
  <si>
    <t>Основ-ное  мероприятие 1.1.</t>
  </si>
  <si>
    <t>выплата ежемесячной доплаты к пенсии муниципальным служащим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</si>
  <si>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
Снижение бедности, социального и имущественного неравенства среди получателей мер социальной поддержки
</t>
  </si>
  <si>
    <t>Основ-ное  мероприятие 1.2.</t>
  </si>
  <si>
    <t>предоставление мер социальной поддержки ветеранов труда Ростовской области</t>
  </si>
  <si>
    <t xml:space="preserve">с 01.01.2017 по 31.12.2017   </t>
  </si>
  <si>
    <t>Основ-ное  мероприятие 1.3.</t>
  </si>
  <si>
    <t>предоставление мер социальной поддержки ветеранов труда</t>
  </si>
  <si>
    <t>Основ-ное  мероприятие 1.4.</t>
  </si>
  <si>
    <t>предоставление мер социальной поддержки лиц, работавших в тылу в период Великой Отечественной войны 1941– 1945 годов</t>
  </si>
  <si>
    <t>Основ-ное  мероприятие 1.5.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</si>
  <si>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</si>
  <si>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Основ-ное  мероприятие 1.6.</t>
  </si>
  <si>
    <t>предоставление мер социальной поддержки отдельных категорий граждан, работающих и проживающих в сельской местности</t>
  </si>
  <si>
    <t>Основ-ное  мероприятие 1.7.</t>
  </si>
  <si>
    <t>предоставление гражданам в целях оказания социальной поддержки субсидий на оплату жилых помещений и коммунальных услуг</t>
  </si>
  <si>
    <t>Основ-ное  мероприятие 1.8.</t>
  </si>
  <si>
    <t>предоставление  материальной и иной помощи для погребения</t>
  </si>
  <si>
    <t>Основ-ное  мероприятие 1.9.</t>
  </si>
  <si>
    <t>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</si>
  <si>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создание условий для достижения целей государственной программы в целом и входящих в ее состав подпрограмм.</t>
  </si>
  <si>
    <t>Основ-ное  мероприятие 1.10.</t>
  </si>
  <si>
    <t>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</t>
  </si>
  <si>
    <t>Основ-ное  мероприятие 1.11.</t>
  </si>
  <si>
    <t>предоставление мер социальной поддержки в виде ежегодной денежной выплаты лицам, награжденным нагрудным знаком «Почетный донор России»</t>
  </si>
  <si>
    <t>Основ-ное  мероприятие 1.12.</t>
  </si>
  <si>
    <t>предоставление отдельных  мер социальной поддержки граждан, повергшихся воздействию радиации</t>
  </si>
  <si>
    <t>Подпрограмма 2.</t>
  </si>
  <si>
    <t>«Совершенствование мер демографической политики в области социальной поддержки семьи и детей»</t>
  </si>
  <si>
    <t>Основ-ное  мероприятие 2.1.</t>
  </si>
  <si>
    <t>софинансирование расходных обязательств, возникающих при вы-полнении полномочий органов местного самоуправ-ления по организации   отдыха детей в каникуляр-ное время</t>
  </si>
  <si>
    <t>Предоставление субсидий областного бюджета бюджетам муниципальных образований  на софинансирование расходных обязательств, возникающих при выполнении полномочий органов местного самоуправления по организации   отдыха детей в каникулярное время</t>
  </si>
  <si>
    <t xml:space="preserve">Софинансирование расходов на организацию отдыха детей в каникулярное время </t>
  </si>
  <si>
    <t>обеспечение оздоровления детей</t>
  </si>
  <si>
    <t xml:space="preserve">Организация отдыха детей в каникулярное время </t>
  </si>
  <si>
    <t>Основ-ное  мероприятие 2.2.</t>
  </si>
  <si>
    <t>организация и обеспечение отдыха и оздоровления детей, проживающих в малоимущих семьях</t>
  </si>
  <si>
    <t xml:space="preserve">с 01.01.2017 по 31.12.2017    </t>
  </si>
  <si>
    <t>Основ-ное  мероприятие 2.3.</t>
  </si>
  <si>
    <t>предоставление мер социальной поддержки детей первого-второго года жизни из малоимущих семей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</si>
  <si>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
Повышение рождаемости</t>
  </si>
  <si>
    <t>Основ-ное  мероприятие 2.4.</t>
  </si>
  <si>
    <t>предоставление мер социальной поддержки на  детей из многодетных семей</t>
  </si>
  <si>
    <t>Основ-ное  мероприятие 2.5.</t>
  </si>
  <si>
    <t>выплата ежемесячного пособия на ребенка</t>
  </si>
  <si>
    <t>Основ-ное  мероприятие 2.6.</t>
  </si>
  <si>
    <t>предоставление мер социальной поддержки беременных женщин из малоимущих семей, кормящих матерей и детей в возрасте до трех лет из малоимущих семей</t>
  </si>
  <si>
    <t xml:space="preserve">выполнение в полном объеме социальных обязательств государства в отношении семей, имеющих детей, усиление социальной поддержки семей, имеющих детей.
Повышение рождаемости
</t>
  </si>
  <si>
    <t>Основ-ное  мероприятие 2.7.</t>
  </si>
  <si>
    <t>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</si>
  <si>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Основ-ное  мероприятие 2.8.</t>
  </si>
  <si>
    <t>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</si>
  <si>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Основ-ное  мероприятие 2.9.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</si>
  <si>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</si>
  <si>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 01.01.2017 по 31.12.2017  </t>
  </si>
  <si>
    <t>Основ-ное  мероприятие 2.10.</t>
  </si>
  <si>
    <t>предоставление родителям (закон-ным представите-лям) компенсации родительской пла-ты за присмотр и уход за детьми в образовательных организациях</t>
  </si>
  <si>
    <t>Основ-ное  мероприятие 2.11.</t>
  </si>
  <si>
    <t>социальная под-держка детей - си-рот и детей, ос-тавшихся без по-печения родите-лей, переданных на воспитание в семьи граждан Российской Феде-рации, а также лиц из числа детей-сирот и детей, ос-тавшихся без по-печения родителей, продолжающих обучение в муниципальных общеобразовательных учреждениях после достижения ими возрас-та 18 лет</t>
  </si>
  <si>
    <t>увеличение охвата детей-сирот и детей, оставшихся без попечения родителей, семейными формами устройства</t>
  </si>
  <si>
    <t>Основ-ное  мероприятие 2.12.</t>
  </si>
  <si>
    <t>выплата едино-временного де-нежного пособия при усыновлении (удочерении) детей-сирот и детей, оставшихся без попечения родите-лей, гражданами Российской Феде-рации, прожи-вающими в Рос-товской  области</t>
  </si>
  <si>
    <t>Основ-ное  мероприятие 2.13.</t>
  </si>
  <si>
    <t>выплата едино-временного посо-бия при всех фор-мах устройства детей, лишенных ро-дительского попе-чения в семью</t>
  </si>
  <si>
    <t>Основ-ное  мероприятие 2.14.</t>
  </si>
  <si>
    <t xml:space="preserve">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</si>
  <si>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Подпрограмма 3.</t>
  </si>
  <si>
    <t xml:space="preserve">«Старшее поколение» </t>
  </si>
  <si>
    <t>Основ-ное  мероприятие 3.1.</t>
  </si>
  <si>
    <r>
      <rPr>
        <sz val="12"/>
        <rFont val="Times New Roman"/>
        <family val="1"/>
      </rPr>
      <t>организация проведения мероприятий по проблемам пожилых людей – предусматривает комплекс мероприятий, направленных на выявление, учет граждан пожилого возраста, нуждающихся в социальных услугах, а также изучение их мнения</t>
    </r>
    <r>
      <rPr>
        <sz val="12"/>
        <color indexed="8"/>
        <rFont val="Times New Roman"/>
        <family val="1"/>
      </rPr>
      <t xml:space="preserve"> о качестве социального обслуживания</t>
    </r>
  </si>
  <si>
    <t xml:space="preserve">создание условий для формирования и реализации в обществе позитивных установок на активное долголетие;
повышение уровня информированности населения о государственной социальной поддержке пожилых граждан в Орловском районе
</t>
  </si>
  <si>
    <t>Основ-ное  мероприятие 3.2.</t>
  </si>
  <si>
    <r>
      <rPr>
        <sz val="12"/>
        <rFont val="Times New Roman"/>
        <family val="1"/>
      </rPr>
      <t>осуществление  Центром социального обслуживания населения полномочий по социальному обслуживанию граждан пожилого возраста и инвалидов(в том числе детей-инвалидов), предусмотренных пунктами 1,2,3,5 и 6 части 1 статьи 8 Областного закона  от 22.</t>
    </r>
    <r>
      <rPr>
        <sz val="12"/>
        <color indexed="10"/>
        <rFont val="Times New Roman"/>
        <family val="1"/>
      </rPr>
      <t>10.</t>
    </r>
    <r>
      <rPr>
        <sz val="12"/>
        <rFont val="Times New Roman"/>
        <family val="1"/>
      </rPr>
      <t>2004 № 185-ЗС «О социальном обслуживании населения Ростовской области», в  целях выполнения муниципального задания</t>
    </r>
  </si>
  <si>
    <t xml:space="preserve">обеспечение доступности, качества и безопасности социального обслуживания населения </t>
  </si>
  <si>
    <t>Основ-ное  мероприятие 3.3.</t>
  </si>
  <si>
    <t>выплата  единовременной материальной помощи инвалидам и участникам Великой Отечественной войны 1941-1945 годов, принимавшим непосредственное участие в боевых действиях Великой Отечественной войны 1941-1945 годов</t>
  </si>
  <si>
    <t>оперативное и адресное удовлетворение потребности пожилых граждан в социальной помощи</t>
  </si>
  <si>
    <t>Основ-ное  мероприятие 3.4.</t>
  </si>
  <si>
    <t>проведение  мероприятий, посвященных Дню Победы советского народа в Великой Отечественной  войне 1941-1945 годов</t>
  </si>
  <si>
    <t xml:space="preserve">с 01.01.2017 по 31.12.2017     </t>
  </si>
  <si>
    <t>Основ-ное  мероприятие 3.5.</t>
  </si>
  <si>
    <t xml:space="preserve">мероприятия, направленные на улучшение социальной защищенности пожилых людей и их активного долголетия </t>
  </si>
  <si>
    <t>Администрации Орловского района</t>
  </si>
  <si>
    <t>Приложение 
к постановлению
Администрации
Орловского района
от 30.12.2016 № 917</t>
  </si>
  <si>
    <t>И.о. управляющего делами                                                                                                   Н.Д. Цимболинец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</si>
</sst>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textRotation="90" wrapText="1"/>
    </xf>
    <xf numFmtId="164" fontId="5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165" fontId="6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166" fontId="2" fillId="0" borderId="11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166" fontId="6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6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/>
    </xf>
    <xf numFmtId="166" fontId="2" fillId="0" borderId="0" xfId="0" applyNumberFormat="1" applyFont="1" applyAlignment="1">
      <alignment/>
    </xf>
    <xf numFmtId="166" fontId="6" fillId="0" borderId="11" xfId="0" applyNumberFormat="1" applyFont="1" applyFill="1" applyBorder="1" applyAlignment="1">
      <alignment vertical="top"/>
    </xf>
    <xf numFmtId="166" fontId="2" fillId="0" borderId="11" xfId="0" applyNumberFormat="1" applyFont="1" applyFill="1" applyBorder="1" applyAlignment="1">
      <alignment vertical="top"/>
    </xf>
    <xf numFmtId="1" fontId="2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textRotation="90" wrapText="1"/>
    </xf>
    <xf numFmtId="0" fontId="7" fillId="0" borderId="11" xfId="0" applyFont="1" applyFill="1" applyBorder="1" applyAlignment="1">
      <alignment horizontal="right" vertical="top"/>
    </xf>
    <xf numFmtId="0" fontId="9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83" zoomScaleNormal="75" zoomScaleSheetLayoutView="83" zoomScalePageLayoutView="0" workbookViewId="0" topLeftCell="A1">
      <selection activeCell="K50" sqref="K50"/>
    </sheetView>
  </sheetViews>
  <sheetFormatPr defaultColWidth="9.00390625" defaultRowHeight="12.75"/>
  <cols>
    <col min="1" max="1" width="9.625" style="1" customWidth="1"/>
    <col min="2" max="2" width="21.75390625" style="1" customWidth="1"/>
    <col min="3" max="3" width="15.25390625" style="1" customWidth="1"/>
    <col min="4" max="4" width="45.375" style="1" customWidth="1"/>
    <col min="5" max="5" width="12.125" style="1" customWidth="1"/>
    <col min="6" max="6" width="12.375" style="1" customWidth="1"/>
    <col min="7" max="8" width="11.75390625" style="1" customWidth="1"/>
    <col min="9" max="9" width="10.75390625" style="1" customWidth="1"/>
    <col min="10" max="11" width="9.625" style="1" customWidth="1"/>
    <col min="12" max="12" width="9.125" style="1" customWidth="1"/>
    <col min="13" max="13" width="22.25390625" style="1" customWidth="1"/>
    <col min="14" max="16384" width="9.125" style="1" customWidth="1"/>
  </cols>
  <sheetData>
    <row r="1" spans="7:11" ht="73.5" customHeight="1">
      <c r="G1" s="2"/>
      <c r="H1" s="47" t="s">
        <v>105</v>
      </c>
      <c r="I1" s="47"/>
      <c r="J1" s="47"/>
      <c r="K1" s="47"/>
    </row>
    <row r="2" spans="1:11" ht="21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49" t="s">
        <v>2</v>
      </c>
      <c r="B5" s="49" t="s">
        <v>3</v>
      </c>
      <c r="C5" s="50" t="s">
        <v>4</v>
      </c>
      <c r="D5" s="49" t="s">
        <v>5</v>
      </c>
      <c r="E5" s="49" t="s">
        <v>6</v>
      </c>
      <c r="F5" s="49" t="s">
        <v>7</v>
      </c>
      <c r="G5" s="49"/>
      <c r="H5" s="49"/>
      <c r="I5" s="49"/>
      <c r="J5" s="49"/>
      <c r="K5" s="49"/>
    </row>
    <row r="6" spans="1:11" ht="126">
      <c r="A6" s="49"/>
      <c r="B6" s="49"/>
      <c r="C6" s="50"/>
      <c r="D6" s="49"/>
      <c r="E6" s="49"/>
      <c r="F6" s="4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</row>
    <row r="7" spans="1:11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4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s="10" customFormat="1" ht="15.75" customHeight="1">
      <c r="A8" s="51" t="s">
        <v>14</v>
      </c>
      <c r="B8" s="51" t="s">
        <v>15</v>
      </c>
      <c r="C8" s="7"/>
      <c r="D8" s="8"/>
      <c r="E8" s="52" t="s">
        <v>16</v>
      </c>
      <c r="F8" s="9">
        <f>F12+F26+F43</f>
        <v>265097.2</v>
      </c>
      <c r="G8" s="9">
        <f>G12+G26++G43</f>
        <v>205109.9</v>
      </c>
      <c r="H8" s="9">
        <f>H12+H26++H43</f>
        <v>49844.6</v>
      </c>
      <c r="I8" s="9">
        <f>I12+I26++I43</f>
        <v>5085.5</v>
      </c>
      <c r="J8" s="9">
        <f>J12+J26++J43</f>
        <v>4195.1</v>
      </c>
      <c r="K8" s="9">
        <f>K12+K26++K43</f>
        <v>862.1</v>
      </c>
    </row>
    <row r="9" spans="1:11" s="10" customFormat="1" ht="47.25" customHeight="1">
      <c r="A9" s="51"/>
      <c r="B9" s="51"/>
      <c r="C9" s="11" t="s">
        <v>17</v>
      </c>
      <c r="D9" s="8"/>
      <c r="E9" s="52"/>
      <c r="F9" s="9">
        <f>G9+H9+I9+J9+K9</f>
        <v>1445.5</v>
      </c>
      <c r="G9" s="9">
        <f>G22</f>
        <v>1445.5</v>
      </c>
      <c r="H9" s="9">
        <f>H22</f>
        <v>0</v>
      </c>
      <c r="I9" s="9">
        <f>I22</f>
        <v>0</v>
      </c>
      <c r="J9" s="9">
        <f>J22</f>
        <v>0</v>
      </c>
      <c r="K9" s="9">
        <f>K22</f>
        <v>0</v>
      </c>
    </row>
    <row r="10" spans="1:11" s="10" customFormat="1" ht="15.75">
      <c r="A10" s="51"/>
      <c r="B10" s="51"/>
      <c r="C10" s="11" t="s">
        <v>18</v>
      </c>
      <c r="D10" s="8"/>
      <c r="E10" s="52"/>
      <c r="F10" s="12">
        <f aca="true" t="shared" si="0" ref="F10:K10">F8-F9-F11</f>
        <v>243349.5</v>
      </c>
      <c r="G10" s="12">
        <f t="shared" si="0"/>
        <v>183986.5</v>
      </c>
      <c r="H10" s="12">
        <f t="shared" si="0"/>
        <v>49627.799999999996</v>
      </c>
      <c r="I10" s="12">
        <f t="shared" si="0"/>
        <v>4678</v>
      </c>
      <c r="J10" s="12">
        <f t="shared" si="0"/>
        <v>4195.1</v>
      </c>
      <c r="K10" s="12">
        <f t="shared" si="0"/>
        <v>862.1</v>
      </c>
    </row>
    <row r="11" spans="1:11" s="10" customFormat="1" ht="31.5">
      <c r="A11" s="51"/>
      <c r="B11" s="51"/>
      <c r="C11" s="11" t="s">
        <v>19</v>
      </c>
      <c r="D11" s="8"/>
      <c r="E11" s="52"/>
      <c r="F11" s="12">
        <f aca="true" t="shared" si="1" ref="F11:F24">G11+H11+I11+J11+K11</f>
        <v>20302.2</v>
      </c>
      <c r="G11" s="12">
        <f>G27+G28+G29+G38+G39+G40+G41</f>
        <v>19677.9</v>
      </c>
      <c r="H11" s="12">
        <f>H27+H28+H29+H38+H39+H40+H41</f>
        <v>216.8</v>
      </c>
      <c r="I11" s="12">
        <f>I27+I28+I29+I38+I39+I40+I41</f>
        <v>407.5</v>
      </c>
      <c r="J11" s="12">
        <f>J27+J28+J29+J38+J39+J40+J41</f>
        <v>0</v>
      </c>
      <c r="K11" s="12">
        <f>K27+K28+K29+K38+K39+K40+K41</f>
        <v>0</v>
      </c>
    </row>
    <row r="12" spans="1:11" s="10" customFormat="1" ht="78.75">
      <c r="A12" s="13" t="s">
        <v>20</v>
      </c>
      <c r="B12" s="6" t="s">
        <v>21</v>
      </c>
      <c r="C12" s="7"/>
      <c r="D12" s="8"/>
      <c r="E12" s="52"/>
      <c r="F12" s="14">
        <f t="shared" si="1"/>
        <v>108751.7</v>
      </c>
      <c r="G12" s="14">
        <f>G13+G14+G15+G16+G17+G18+G19+G20+G21+G23+G22+G24</f>
        <v>87771.29999999999</v>
      </c>
      <c r="H12" s="14">
        <f>H13+H14+H15+H16+H17+H18+H19+H20+H21+H23+H22+H24+H25</f>
        <v>17075.5</v>
      </c>
      <c r="I12" s="14">
        <f>I13+I14+I15+I16+I17+I18+I19+I20+I21+I23+I22+I24</f>
        <v>3042.8</v>
      </c>
      <c r="J12" s="14">
        <f>J13+J14+J15+J16+J17+J18+J19+J20+J21+J23+J22+J24</f>
        <v>0</v>
      </c>
      <c r="K12" s="14">
        <f>K13+K14+K15+K16+K17+K18+K19+K20+K21+K23+K22+K24</f>
        <v>862.1</v>
      </c>
    </row>
    <row r="13" spans="1:11" ht="126">
      <c r="A13" s="15" t="s">
        <v>22</v>
      </c>
      <c r="B13" s="16" t="s">
        <v>23</v>
      </c>
      <c r="C13" s="17" t="s">
        <v>18</v>
      </c>
      <c r="D13" s="18" t="s">
        <v>24</v>
      </c>
      <c r="E13" s="52"/>
      <c r="F13" s="19">
        <f t="shared" si="1"/>
        <v>3118.1</v>
      </c>
      <c r="G13" s="20"/>
      <c r="H13" s="20"/>
      <c r="I13" s="21">
        <v>2256</v>
      </c>
      <c r="J13" s="20"/>
      <c r="K13" s="20">
        <v>862.1</v>
      </c>
    </row>
    <row r="14" spans="1:11" ht="126" customHeight="1">
      <c r="A14" s="15" t="s">
        <v>25</v>
      </c>
      <c r="B14" s="16" t="s">
        <v>26</v>
      </c>
      <c r="C14" s="17" t="s">
        <v>18</v>
      </c>
      <c r="D14" s="18" t="s">
        <v>24</v>
      </c>
      <c r="E14" s="53" t="s">
        <v>27</v>
      </c>
      <c r="F14" s="14">
        <f t="shared" si="1"/>
        <v>5062.7</v>
      </c>
      <c r="G14" s="20">
        <v>5062.7</v>
      </c>
      <c r="H14" s="20">
        <v>0</v>
      </c>
      <c r="I14" s="20">
        <v>0</v>
      </c>
      <c r="J14" s="20">
        <v>0</v>
      </c>
      <c r="K14" s="20">
        <v>0</v>
      </c>
    </row>
    <row r="15" spans="1:11" ht="126">
      <c r="A15" s="15" t="s">
        <v>28</v>
      </c>
      <c r="B15" s="16" t="s">
        <v>29</v>
      </c>
      <c r="C15" s="17" t="s">
        <v>18</v>
      </c>
      <c r="D15" s="18" t="s">
        <v>24</v>
      </c>
      <c r="E15" s="53"/>
      <c r="F15" s="14">
        <f t="shared" si="1"/>
        <v>21686.5</v>
      </c>
      <c r="G15" s="20">
        <v>21686.5</v>
      </c>
      <c r="H15" s="20">
        <v>0</v>
      </c>
      <c r="I15" s="20">
        <v>0</v>
      </c>
      <c r="J15" s="20">
        <v>0</v>
      </c>
      <c r="K15" s="20">
        <v>0</v>
      </c>
    </row>
    <row r="16" spans="1:11" ht="126">
      <c r="A16" s="15" t="s">
        <v>30</v>
      </c>
      <c r="B16" s="16" t="s">
        <v>31</v>
      </c>
      <c r="C16" s="17" t="s">
        <v>18</v>
      </c>
      <c r="D16" s="18" t="s">
        <v>24</v>
      </c>
      <c r="E16" s="53"/>
      <c r="F16" s="14">
        <f t="shared" si="1"/>
        <v>386.8</v>
      </c>
      <c r="G16" s="20">
        <v>386.8</v>
      </c>
      <c r="H16" s="20">
        <v>0</v>
      </c>
      <c r="I16" s="20">
        <v>0</v>
      </c>
      <c r="J16" s="20">
        <v>0</v>
      </c>
      <c r="K16" s="20">
        <v>0</v>
      </c>
    </row>
    <row r="17" spans="1:11" ht="141.75">
      <c r="A17" s="15" t="s">
        <v>32</v>
      </c>
      <c r="B17" s="16" t="s">
        <v>33</v>
      </c>
      <c r="C17" s="17" t="s">
        <v>18</v>
      </c>
      <c r="D17" s="18" t="s">
        <v>24</v>
      </c>
      <c r="E17" s="53"/>
      <c r="F17" s="14">
        <f t="shared" si="1"/>
        <v>456.6</v>
      </c>
      <c r="G17" s="20">
        <v>456.6</v>
      </c>
      <c r="H17" s="20">
        <v>0</v>
      </c>
      <c r="I17" s="20">
        <v>0</v>
      </c>
      <c r="J17" s="20">
        <v>0</v>
      </c>
      <c r="K17" s="20">
        <v>0</v>
      </c>
    </row>
    <row r="18" spans="1:11" ht="126">
      <c r="A18" s="15" t="s">
        <v>34</v>
      </c>
      <c r="B18" s="16" t="s">
        <v>35</v>
      </c>
      <c r="C18" s="17" t="s">
        <v>18</v>
      </c>
      <c r="D18" s="18" t="s">
        <v>24</v>
      </c>
      <c r="E18" s="53"/>
      <c r="F18" s="14">
        <f t="shared" si="1"/>
        <v>42159.6</v>
      </c>
      <c r="G18" s="22">
        <v>42159.6</v>
      </c>
      <c r="H18" s="20">
        <v>0</v>
      </c>
      <c r="I18" s="20">
        <v>0</v>
      </c>
      <c r="J18" s="20">
        <v>0</v>
      </c>
      <c r="K18" s="20">
        <v>0</v>
      </c>
    </row>
    <row r="19" spans="1:11" ht="126" customHeight="1">
      <c r="A19" s="15" t="s">
        <v>36</v>
      </c>
      <c r="B19" s="16" t="s">
        <v>37</v>
      </c>
      <c r="C19" s="17" t="s">
        <v>18</v>
      </c>
      <c r="D19" s="18" t="s">
        <v>24</v>
      </c>
      <c r="E19" s="54" t="s">
        <v>27</v>
      </c>
      <c r="F19" s="14">
        <f t="shared" si="1"/>
        <v>5228.3</v>
      </c>
      <c r="G19" s="22">
        <v>5228.3</v>
      </c>
      <c r="H19" s="20">
        <v>0</v>
      </c>
      <c r="I19" s="20">
        <v>0</v>
      </c>
      <c r="J19" s="20">
        <v>0</v>
      </c>
      <c r="K19" s="20">
        <v>0</v>
      </c>
    </row>
    <row r="20" spans="1:11" ht="126">
      <c r="A20" s="15" t="s">
        <v>38</v>
      </c>
      <c r="B20" s="16" t="s">
        <v>39</v>
      </c>
      <c r="C20" s="23" t="s">
        <v>18</v>
      </c>
      <c r="D20" s="18" t="s">
        <v>24</v>
      </c>
      <c r="E20" s="54"/>
      <c r="F20" s="24">
        <f t="shared" si="1"/>
        <v>324.4</v>
      </c>
      <c r="G20" s="20">
        <v>324.4</v>
      </c>
      <c r="H20" s="20">
        <v>0</v>
      </c>
      <c r="I20" s="20">
        <v>0</v>
      </c>
      <c r="J20" s="20">
        <v>0</v>
      </c>
      <c r="K20" s="20">
        <v>0</v>
      </c>
    </row>
    <row r="21" spans="1:11" ht="157.5" customHeight="1">
      <c r="A21" s="55" t="s">
        <v>40</v>
      </c>
      <c r="B21" s="56" t="s">
        <v>41</v>
      </c>
      <c r="C21" s="17" t="s">
        <v>18</v>
      </c>
      <c r="D21" s="18" t="s">
        <v>42</v>
      </c>
      <c r="E21" s="54"/>
      <c r="F21" s="25">
        <f t="shared" si="1"/>
        <v>11807.699999999999</v>
      </c>
      <c r="G21" s="20">
        <v>11020.9</v>
      </c>
      <c r="H21" s="20">
        <v>0</v>
      </c>
      <c r="I21" s="20">
        <v>786.8</v>
      </c>
      <c r="J21" s="20">
        <v>0</v>
      </c>
      <c r="K21" s="20">
        <v>0</v>
      </c>
    </row>
    <row r="22" spans="1:11" ht="47.25">
      <c r="A22" s="55"/>
      <c r="B22" s="56"/>
      <c r="C22" s="17" t="s">
        <v>17</v>
      </c>
      <c r="D22" s="18" t="s">
        <v>42</v>
      </c>
      <c r="E22" s="54"/>
      <c r="F22" s="26">
        <f t="shared" si="1"/>
        <v>1445.5</v>
      </c>
      <c r="G22" s="20">
        <v>1445.5</v>
      </c>
      <c r="H22" s="20">
        <v>0</v>
      </c>
      <c r="I22" s="20">
        <v>0</v>
      </c>
      <c r="J22" s="20">
        <v>0</v>
      </c>
      <c r="K22" s="20">
        <v>0</v>
      </c>
    </row>
    <row r="23" spans="1:11" ht="173.25">
      <c r="A23" s="15" t="s">
        <v>43</v>
      </c>
      <c r="B23" s="16" t="s">
        <v>44</v>
      </c>
      <c r="C23" s="17" t="s">
        <v>18</v>
      </c>
      <c r="D23" s="18" t="s">
        <v>24</v>
      </c>
      <c r="E23" s="54"/>
      <c r="F23" s="26">
        <f t="shared" si="1"/>
        <v>15928.2</v>
      </c>
      <c r="G23" s="20">
        <v>0</v>
      </c>
      <c r="H23" s="22">
        <v>15928.2</v>
      </c>
      <c r="I23" s="27">
        <v>0</v>
      </c>
      <c r="J23" s="27">
        <v>0</v>
      </c>
      <c r="K23" s="27">
        <v>0</v>
      </c>
    </row>
    <row r="24" spans="1:11" ht="157.5">
      <c r="A24" s="15" t="s">
        <v>45</v>
      </c>
      <c r="B24" s="28" t="s">
        <v>46</v>
      </c>
      <c r="C24" s="17" t="s">
        <v>18</v>
      </c>
      <c r="D24" s="18" t="s">
        <v>24</v>
      </c>
      <c r="E24" s="54"/>
      <c r="F24" s="26">
        <f t="shared" si="1"/>
        <v>361.2</v>
      </c>
      <c r="G24" s="20">
        <v>0</v>
      </c>
      <c r="H24" s="22">
        <v>361.2</v>
      </c>
      <c r="I24" s="27">
        <v>0</v>
      </c>
      <c r="J24" s="27">
        <v>0</v>
      </c>
      <c r="K24" s="27">
        <v>0</v>
      </c>
    </row>
    <row r="25" spans="1:11" ht="126">
      <c r="A25" s="15" t="s">
        <v>47</v>
      </c>
      <c r="B25" s="28" t="s">
        <v>48</v>
      </c>
      <c r="C25" s="17" t="s">
        <v>18</v>
      </c>
      <c r="D25" s="18" t="s">
        <v>24</v>
      </c>
      <c r="E25" s="29"/>
      <c r="F25" s="25">
        <f>H25</f>
        <v>786.1</v>
      </c>
      <c r="G25" s="20">
        <v>0</v>
      </c>
      <c r="H25" s="22">
        <v>786.1</v>
      </c>
      <c r="I25" s="27"/>
      <c r="J25" s="27"/>
      <c r="K25" s="27"/>
    </row>
    <row r="26" spans="1:13" s="10" customFormat="1" ht="126">
      <c r="A26" s="13" t="s">
        <v>49</v>
      </c>
      <c r="B26" s="13" t="s">
        <v>50</v>
      </c>
      <c r="C26" s="7"/>
      <c r="D26" s="8"/>
      <c r="E26" s="29"/>
      <c r="F26" s="26">
        <f aca="true" t="shared" si="2" ref="F26:F37">G26+H26+I26+J26+K26</f>
        <v>104868.79999999999</v>
      </c>
      <c r="G26" s="25">
        <f>G27+G30+G31+G32+G33+G34+G35+G36+G37+G38+G39+G40+G41+G28+G29+G42</f>
        <v>71322.2</v>
      </c>
      <c r="H26" s="25">
        <f>H27+H30+H31+H32+H33+H34+H35+H36+H37+H38+H39+H40+H41+H28+H29+H42</f>
        <v>32769.1</v>
      </c>
      <c r="I26" s="25">
        <f>I27+I30+I31+I32+I33+I34+I35+I36+I37+I38+I39+I40+I41+I28+I29+I42</f>
        <v>777.5</v>
      </c>
      <c r="J26" s="25">
        <f>J27+J30+J31+J32+J33+J34+J35+J36+J37+J38+J39+J40+J41+J28+J29+J42</f>
        <v>0</v>
      </c>
      <c r="K26" s="25">
        <f>K27+K30+K31+K32+K33+K34+K35+K36+K37+K38+K39+K40+K41+K28+K29+K42</f>
        <v>0</v>
      </c>
      <c r="M26" s="30"/>
    </row>
    <row r="27" spans="1:11" ht="189" customHeight="1">
      <c r="A27" s="57" t="s">
        <v>51</v>
      </c>
      <c r="B27" s="15" t="s">
        <v>52</v>
      </c>
      <c r="C27" s="58" t="s">
        <v>19</v>
      </c>
      <c r="D27" s="16" t="s">
        <v>53</v>
      </c>
      <c r="E27" s="29"/>
      <c r="F27" s="26">
        <f t="shared" si="2"/>
        <v>1706.2</v>
      </c>
      <c r="G27" s="20">
        <v>1706.2</v>
      </c>
      <c r="H27" s="20">
        <v>0</v>
      </c>
      <c r="I27" s="20">
        <v>0</v>
      </c>
      <c r="J27" s="20">
        <v>0</v>
      </c>
      <c r="K27" s="20">
        <v>0</v>
      </c>
    </row>
    <row r="28" spans="1:11" ht="78.75">
      <c r="A28" s="57"/>
      <c r="B28" s="31" t="s">
        <v>54</v>
      </c>
      <c r="C28" s="58"/>
      <c r="D28" s="18" t="s">
        <v>55</v>
      </c>
      <c r="E28" s="29"/>
      <c r="F28" s="26">
        <f t="shared" si="2"/>
        <v>82.3</v>
      </c>
      <c r="G28" s="20"/>
      <c r="H28" s="20">
        <v>0</v>
      </c>
      <c r="I28" s="20">
        <v>82.3</v>
      </c>
      <c r="J28" s="20">
        <v>0</v>
      </c>
      <c r="K28" s="20">
        <v>0</v>
      </c>
    </row>
    <row r="29" spans="1:11" ht="47.25">
      <c r="A29" s="57"/>
      <c r="B29" s="31" t="s">
        <v>56</v>
      </c>
      <c r="C29" s="58"/>
      <c r="D29" s="18" t="s">
        <v>55</v>
      </c>
      <c r="E29" s="32"/>
      <c r="F29" s="25">
        <f t="shared" si="2"/>
        <v>325.2</v>
      </c>
      <c r="G29" s="20">
        <v>0</v>
      </c>
      <c r="H29" s="20">
        <v>0</v>
      </c>
      <c r="I29" s="22">
        <v>325.2</v>
      </c>
      <c r="J29" s="20">
        <v>0</v>
      </c>
      <c r="K29" s="20">
        <v>0</v>
      </c>
    </row>
    <row r="30" spans="1:11" ht="94.5" customHeight="1">
      <c r="A30" s="15" t="s">
        <v>57</v>
      </c>
      <c r="B30" s="16" t="s">
        <v>58</v>
      </c>
      <c r="C30" s="17" t="s">
        <v>18</v>
      </c>
      <c r="D30" s="18" t="s">
        <v>55</v>
      </c>
      <c r="E30" s="59" t="s">
        <v>59</v>
      </c>
      <c r="F30" s="26">
        <f t="shared" si="2"/>
        <v>6666.5</v>
      </c>
      <c r="G30" s="20">
        <v>6296.5</v>
      </c>
      <c r="H30" s="20">
        <v>0</v>
      </c>
      <c r="I30" s="22">
        <f>250+120</f>
        <v>370</v>
      </c>
      <c r="J30" s="20">
        <v>0</v>
      </c>
      <c r="K30" s="20">
        <v>0</v>
      </c>
    </row>
    <row r="31" spans="1:11" ht="94.5">
      <c r="A31" s="15" t="s">
        <v>60</v>
      </c>
      <c r="B31" s="16" t="s">
        <v>61</v>
      </c>
      <c r="C31" s="17" t="s">
        <v>18</v>
      </c>
      <c r="D31" s="18" t="s">
        <v>62</v>
      </c>
      <c r="E31" s="59"/>
      <c r="F31" s="25">
        <f t="shared" si="2"/>
        <v>5443.3</v>
      </c>
      <c r="G31" s="22">
        <v>5443.3</v>
      </c>
      <c r="H31" s="20">
        <v>0</v>
      </c>
      <c r="I31" s="20">
        <v>0</v>
      </c>
      <c r="J31" s="20">
        <v>0</v>
      </c>
      <c r="K31" s="20">
        <v>0</v>
      </c>
    </row>
    <row r="32" spans="1:11" ht="94.5">
      <c r="A32" s="15" t="s">
        <v>63</v>
      </c>
      <c r="B32" s="16" t="s">
        <v>64</v>
      </c>
      <c r="C32" s="17" t="s">
        <v>18</v>
      </c>
      <c r="D32" s="18" t="s">
        <v>62</v>
      </c>
      <c r="E32" s="59"/>
      <c r="F32" s="25">
        <f t="shared" si="2"/>
        <v>5467</v>
      </c>
      <c r="G32" s="22">
        <v>5467</v>
      </c>
      <c r="H32" s="20">
        <v>0</v>
      </c>
      <c r="I32" s="20">
        <v>0</v>
      </c>
      <c r="J32" s="20">
        <v>0</v>
      </c>
      <c r="K32" s="20">
        <v>0</v>
      </c>
    </row>
    <row r="33" spans="1:11" ht="94.5">
      <c r="A33" s="15" t="s">
        <v>65</v>
      </c>
      <c r="B33" s="16" t="s">
        <v>66</v>
      </c>
      <c r="C33" s="17" t="s">
        <v>18</v>
      </c>
      <c r="D33" s="18" t="s">
        <v>62</v>
      </c>
      <c r="E33" s="59"/>
      <c r="F33" s="26">
        <f t="shared" si="2"/>
        <v>20164.2</v>
      </c>
      <c r="G33" s="20">
        <v>20164.2</v>
      </c>
      <c r="H33" s="20">
        <v>0</v>
      </c>
      <c r="I33" s="20">
        <v>0</v>
      </c>
      <c r="J33" s="20">
        <v>0</v>
      </c>
      <c r="K33" s="20">
        <v>0</v>
      </c>
    </row>
    <row r="34" spans="1:11" ht="157.5">
      <c r="A34" s="15" t="s">
        <v>67</v>
      </c>
      <c r="B34" s="16" t="s">
        <v>68</v>
      </c>
      <c r="C34" s="17" t="s">
        <v>18</v>
      </c>
      <c r="D34" s="18" t="s">
        <v>69</v>
      </c>
      <c r="E34" s="59"/>
      <c r="F34" s="26">
        <f t="shared" si="2"/>
        <v>280.4</v>
      </c>
      <c r="G34" s="20">
        <v>280.4</v>
      </c>
      <c r="H34" s="20">
        <v>0</v>
      </c>
      <c r="I34" s="20">
        <v>0</v>
      </c>
      <c r="J34" s="20">
        <v>0</v>
      </c>
      <c r="K34" s="20">
        <v>0</v>
      </c>
    </row>
    <row r="35" spans="1:11" ht="362.25" customHeight="1">
      <c r="A35" s="15" t="s">
        <v>70</v>
      </c>
      <c r="B35" s="16" t="s">
        <v>71</v>
      </c>
      <c r="C35" s="17" t="s">
        <v>18</v>
      </c>
      <c r="D35" s="18" t="s">
        <v>69</v>
      </c>
      <c r="E35" s="59" t="s">
        <v>59</v>
      </c>
      <c r="F35" s="26">
        <f t="shared" si="2"/>
        <v>22240.7</v>
      </c>
      <c r="G35" s="20">
        <v>10586.6</v>
      </c>
      <c r="H35" s="20">
        <v>11654.1</v>
      </c>
      <c r="I35" s="20">
        <v>0</v>
      </c>
      <c r="J35" s="20">
        <v>0</v>
      </c>
      <c r="K35" s="20">
        <v>0</v>
      </c>
    </row>
    <row r="36" spans="1:11" ht="204.75">
      <c r="A36" s="15" t="s">
        <v>72</v>
      </c>
      <c r="B36" s="16" t="s">
        <v>73</v>
      </c>
      <c r="C36" s="17" t="s">
        <v>18</v>
      </c>
      <c r="D36" s="18" t="s">
        <v>69</v>
      </c>
      <c r="E36" s="59"/>
      <c r="F36" s="25">
        <f t="shared" si="2"/>
        <v>3406.3</v>
      </c>
      <c r="G36" s="22">
        <v>3406.3</v>
      </c>
      <c r="H36" s="20">
        <v>0</v>
      </c>
      <c r="I36" s="20">
        <v>0</v>
      </c>
      <c r="J36" s="20">
        <v>0</v>
      </c>
      <c r="K36" s="20">
        <v>0</v>
      </c>
    </row>
    <row r="37" spans="1:11" ht="220.5" customHeight="1">
      <c r="A37" s="15" t="s">
        <v>74</v>
      </c>
      <c r="B37" s="16" t="s">
        <v>75</v>
      </c>
      <c r="C37" s="17" t="s">
        <v>18</v>
      </c>
      <c r="D37" s="18" t="s">
        <v>69</v>
      </c>
      <c r="E37" s="59" t="s">
        <v>76</v>
      </c>
      <c r="F37" s="26">
        <f t="shared" si="2"/>
        <v>409.6</v>
      </c>
      <c r="G37" s="20"/>
      <c r="H37" s="27">
        <v>409.6</v>
      </c>
      <c r="I37" s="20">
        <v>0</v>
      </c>
      <c r="J37" s="20">
        <v>0</v>
      </c>
      <c r="K37" s="20">
        <v>0</v>
      </c>
    </row>
    <row r="38" spans="1:13" ht="141.75">
      <c r="A38" s="15" t="s">
        <v>77</v>
      </c>
      <c r="B38" s="16" t="s">
        <v>78</v>
      </c>
      <c r="C38" s="17" t="s">
        <v>19</v>
      </c>
      <c r="D38" s="18" t="s">
        <v>69</v>
      </c>
      <c r="E38" s="59"/>
      <c r="F38" s="33">
        <f>G38</f>
        <v>4362.8</v>
      </c>
      <c r="G38" s="34">
        <v>4362.8</v>
      </c>
      <c r="H38" s="27">
        <v>0</v>
      </c>
      <c r="I38" s="20">
        <v>0</v>
      </c>
      <c r="J38" s="20">
        <v>0</v>
      </c>
      <c r="K38" s="20">
        <v>0</v>
      </c>
      <c r="M38" s="35"/>
    </row>
    <row r="39" spans="1:11" ht="339" customHeight="1">
      <c r="A39" s="15" t="s">
        <v>79</v>
      </c>
      <c r="B39" s="16" t="s">
        <v>80</v>
      </c>
      <c r="C39" s="17" t="s">
        <v>19</v>
      </c>
      <c r="D39" s="18" t="s">
        <v>81</v>
      </c>
      <c r="E39" s="59" t="s">
        <v>76</v>
      </c>
      <c r="F39" s="36">
        <f>G39+H39+I39+J39+K39</f>
        <v>13548.9</v>
      </c>
      <c r="G39" s="27">
        <v>13548.9</v>
      </c>
      <c r="H39" s="27">
        <v>0</v>
      </c>
      <c r="I39" s="27">
        <v>0</v>
      </c>
      <c r="J39" s="27">
        <v>0</v>
      </c>
      <c r="K39" s="27">
        <v>0</v>
      </c>
    </row>
    <row r="40" spans="1:11" ht="210.75" customHeight="1">
      <c r="A40" s="15" t="s">
        <v>82</v>
      </c>
      <c r="B40" s="16" t="s">
        <v>83</v>
      </c>
      <c r="C40" s="17" t="s">
        <v>19</v>
      </c>
      <c r="D40" s="18" t="s">
        <v>81</v>
      </c>
      <c r="E40" s="59"/>
      <c r="F40" s="36">
        <f>G40+H40+I40+J40+K40</f>
        <v>60</v>
      </c>
      <c r="G40" s="37">
        <v>60</v>
      </c>
      <c r="H40" s="38">
        <v>0</v>
      </c>
      <c r="I40" s="38">
        <v>0</v>
      </c>
      <c r="J40" s="38">
        <v>0</v>
      </c>
      <c r="K40" s="38">
        <v>0</v>
      </c>
    </row>
    <row r="41" spans="1:11" ht="110.25">
      <c r="A41" s="15" t="s">
        <v>84</v>
      </c>
      <c r="B41" s="16" t="s">
        <v>85</v>
      </c>
      <c r="C41" s="17" t="s">
        <v>19</v>
      </c>
      <c r="D41" s="18" t="s">
        <v>81</v>
      </c>
      <c r="E41" s="59"/>
      <c r="F41" s="36">
        <f>G41+H41+I41+J41+K41</f>
        <v>216.8</v>
      </c>
      <c r="G41" s="27"/>
      <c r="H41" s="27">
        <v>216.8</v>
      </c>
      <c r="I41" s="38">
        <v>0</v>
      </c>
      <c r="J41" s="38">
        <v>0</v>
      </c>
      <c r="K41" s="38">
        <v>0</v>
      </c>
    </row>
    <row r="42" spans="1:11" ht="204.75" customHeight="1">
      <c r="A42" s="15" t="s">
        <v>86</v>
      </c>
      <c r="B42" s="31" t="s">
        <v>87</v>
      </c>
      <c r="C42" s="17" t="s">
        <v>18</v>
      </c>
      <c r="D42" s="18" t="s">
        <v>69</v>
      </c>
      <c r="E42" s="59" t="s">
        <v>27</v>
      </c>
      <c r="F42" s="36">
        <f>G42+H42+I42+J42+K42</f>
        <v>20488.6</v>
      </c>
      <c r="G42" s="27">
        <v>0</v>
      </c>
      <c r="H42" s="27">
        <v>20488.6</v>
      </c>
      <c r="I42" s="38">
        <v>0</v>
      </c>
      <c r="J42" s="38">
        <v>0</v>
      </c>
      <c r="K42" s="38">
        <v>0</v>
      </c>
    </row>
    <row r="43" spans="1:11" s="44" customFormat="1" ht="47.25" customHeight="1">
      <c r="A43" s="39" t="s">
        <v>88</v>
      </c>
      <c r="B43" s="40" t="s">
        <v>89</v>
      </c>
      <c r="C43" s="41"/>
      <c r="D43" s="42"/>
      <c r="E43" s="59"/>
      <c r="F43" s="43">
        <f aca="true" t="shared" si="3" ref="F43:K43">F45</f>
        <v>51476.7</v>
      </c>
      <c r="G43" s="43">
        <f t="shared" si="3"/>
        <v>46016.4</v>
      </c>
      <c r="H43" s="43">
        <f t="shared" si="3"/>
        <v>0</v>
      </c>
      <c r="I43" s="43">
        <f t="shared" si="3"/>
        <v>1265.2</v>
      </c>
      <c r="J43" s="43">
        <f t="shared" si="3"/>
        <v>4195.1</v>
      </c>
      <c r="K43" s="43">
        <f t="shared" si="3"/>
        <v>0</v>
      </c>
    </row>
    <row r="44" spans="1:11" ht="283.5">
      <c r="A44" s="15" t="s">
        <v>90</v>
      </c>
      <c r="B44" s="16" t="s">
        <v>91</v>
      </c>
      <c r="C44" s="17" t="s">
        <v>18</v>
      </c>
      <c r="D44" s="18" t="s">
        <v>92</v>
      </c>
      <c r="E44" s="59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ht="409.5" customHeight="1">
      <c r="A45" s="15" t="s">
        <v>93</v>
      </c>
      <c r="B45" s="16" t="s">
        <v>94</v>
      </c>
      <c r="C45" s="23" t="s">
        <v>18</v>
      </c>
      <c r="D45" s="18" t="s">
        <v>95</v>
      </c>
      <c r="E45" s="59" t="s">
        <v>59</v>
      </c>
      <c r="F45" s="26">
        <f>G45+H45+I45+J45+K45</f>
        <v>51476.7</v>
      </c>
      <c r="G45" s="45">
        <v>46016.4</v>
      </c>
      <c r="H45" s="20">
        <v>0</v>
      </c>
      <c r="I45" s="20">
        <v>1265.2</v>
      </c>
      <c r="J45" s="46">
        <v>4195.1</v>
      </c>
      <c r="K45" s="20">
        <v>0</v>
      </c>
    </row>
    <row r="46" spans="1:11" ht="252">
      <c r="A46" s="15" t="s">
        <v>96</v>
      </c>
      <c r="B46" s="16" t="s">
        <v>97</v>
      </c>
      <c r="C46" s="17" t="s">
        <v>18</v>
      </c>
      <c r="D46" s="18" t="s">
        <v>98</v>
      </c>
      <c r="E46" s="59"/>
      <c r="F46" s="26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</row>
    <row r="47" spans="1:11" ht="126" customHeight="1">
      <c r="A47" s="15" t="s">
        <v>99</v>
      </c>
      <c r="B47" s="16" t="s">
        <v>100</v>
      </c>
      <c r="C47" s="17" t="s">
        <v>18</v>
      </c>
      <c r="D47" s="16" t="s">
        <v>98</v>
      </c>
      <c r="E47" s="59" t="s">
        <v>101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126">
      <c r="A48" s="15" t="s">
        <v>102</v>
      </c>
      <c r="B48" s="16" t="s">
        <v>103</v>
      </c>
      <c r="C48" s="17" t="s">
        <v>18</v>
      </c>
      <c r="D48" s="18" t="s">
        <v>98</v>
      </c>
      <c r="E48" s="59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50" spans="2:10" ht="15.75" customHeight="1">
      <c r="B50" s="60" t="s">
        <v>106</v>
      </c>
      <c r="C50" s="60"/>
      <c r="D50" s="60"/>
      <c r="E50" s="60"/>
      <c r="F50" s="60"/>
      <c r="G50" s="60"/>
      <c r="H50" s="60"/>
      <c r="I50" s="60"/>
      <c r="J50" s="60"/>
    </row>
    <row r="51" spans="2:10" ht="15.75" customHeight="1">
      <c r="B51" s="60" t="s">
        <v>104</v>
      </c>
      <c r="C51" s="60"/>
      <c r="D51" s="60"/>
      <c r="E51" s="60"/>
      <c r="F51" s="60"/>
      <c r="G51" s="60"/>
      <c r="H51" s="60"/>
      <c r="I51" s="60"/>
      <c r="J51" s="60"/>
    </row>
  </sheetData>
  <sheetProtection selectLockedCells="1" selectUnlockedCells="1"/>
  <mergeCells count="27">
    <mergeCell ref="E42:E44"/>
    <mergeCell ref="E45:E46"/>
    <mergeCell ref="E47:E48"/>
    <mergeCell ref="B50:J50"/>
    <mergeCell ref="B51:J51"/>
    <mergeCell ref="A27:A29"/>
    <mergeCell ref="C27:C29"/>
    <mergeCell ref="E30:E34"/>
    <mergeCell ref="E35:E36"/>
    <mergeCell ref="E37:E38"/>
    <mergeCell ref="E39:E41"/>
    <mergeCell ref="A8:A11"/>
    <mergeCell ref="B8:B11"/>
    <mergeCell ref="E8:E13"/>
    <mergeCell ref="E14:E18"/>
    <mergeCell ref="E19:E24"/>
    <mergeCell ref="A21:A22"/>
    <mergeCell ref="B21:B22"/>
    <mergeCell ref="H1:K1"/>
    <mergeCell ref="A2:K2"/>
    <mergeCell ref="A3:K3"/>
    <mergeCell ref="A5:A6"/>
    <mergeCell ref="B5:B6"/>
    <mergeCell ref="C5:C6"/>
    <mergeCell ref="D5:D6"/>
    <mergeCell ref="E5:E6"/>
    <mergeCell ref="F5:K5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2017-01-11T10:26:11Z</cp:lastPrinted>
  <dcterms:modified xsi:type="dcterms:W3CDTF">2017-01-11T10:30:09Z</dcterms:modified>
  <cp:category/>
  <cp:version/>
  <cp:contentType/>
  <cp:contentStatus/>
</cp:coreProperties>
</file>