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1840" windowHeight="9405" firstSheet="3" activeTab="5"/>
  </bookViews>
  <sheets>
    <sheet name="школы" sheetId="21" r:id="rId1"/>
    <sheet name="Общий" sheetId="29" r:id="rId2"/>
    <sheet name="Статистика-предметы" sheetId="22" r:id="rId3"/>
    <sheet name="форма-1" sheetId="23" r:id="rId4"/>
    <sheet name="Предметы-классы" sheetId="25" r:id="rId5"/>
    <sheet name="Побед+призеры" sheetId="24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E91" i="29" l="1"/>
  <c r="D91" i="29"/>
  <c r="I91" i="29"/>
  <c r="H91" i="29"/>
  <c r="C49" i="22"/>
  <c r="I38" i="22"/>
  <c r="J14" i="22"/>
  <c r="I14" i="22"/>
  <c r="S24" i="25" l="1"/>
  <c r="R24" i="25"/>
  <c r="I48" i="22" l="1"/>
  <c r="C38" i="22"/>
  <c r="C59" i="22"/>
  <c r="K67" i="22"/>
  <c r="J67" i="22"/>
  <c r="I67" i="22"/>
  <c r="Q66" i="22"/>
  <c r="P66" i="22"/>
  <c r="O66" i="22"/>
  <c r="E14" i="22"/>
  <c r="D14" i="22"/>
  <c r="C14" i="22"/>
  <c r="C68" i="22"/>
  <c r="Q13" i="22" l="1"/>
  <c r="P13" i="22"/>
  <c r="O13" i="22"/>
  <c r="E26" i="22"/>
  <c r="D26" i="22"/>
  <c r="C26" i="22"/>
  <c r="K26" i="22"/>
  <c r="J26" i="22"/>
  <c r="I26" i="22"/>
  <c r="O48" i="22"/>
  <c r="O26" i="22"/>
  <c r="K59" i="22"/>
  <c r="I59" i="22"/>
  <c r="Q58" i="22"/>
  <c r="P58" i="22"/>
  <c r="O58" i="22"/>
  <c r="O74" i="22" l="1"/>
  <c r="Q4" i="25" l="1"/>
  <c r="Q24" i="25" s="1"/>
  <c r="H38" i="23"/>
  <c r="G38" i="23"/>
  <c r="F38" i="23"/>
  <c r="E38" i="23"/>
  <c r="D38" i="23"/>
  <c r="C38" i="23"/>
  <c r="H37" i="23"/>
  <c r="G37" i="23"/>
  <c r="F37" i="23"/>
  <c r="E37" i="23"/>
  <c r="D37" i="23"/>
  <c r="C37" i="23"/>
  <c r="H36" i="23"/>
  <c r="G36" i="23"/>
  <c r="F36" i="23"/>
  <c r="E36" i="23"/>
  <c r="D36" i="23"/>
  <c r="C36" i="23"/>
  <c r="H35" i="23"/>
  <c r="G35" i="23"/>
  <c r="E35" i="23"/>
  <c r="D35" i="23"/>
  <c r="C35" i="23"/>
  <c r="H34" i="23"/>
  <c r="G34" i="23"/>
  <c r="E34" i="23"/>
  <c r="D34" i="23"/>
  <c r="C34" i="23"/>
  <c r="H33" i="23"/>
  <c r="G33" i="23"/>
  <c r="F33" i="23"/>
  <c r="E33" i="23"/>
  <c r="D33" i="23"/>
  <c r="C33" i="23"/>
  <c r="H30" i="23"/>
  <c r="G30" i="23"/>
  <c r="E30" i="23"/>
  <c r="D30" i="23"/>
  <c r="C30" i="23"/>
  <c r="H27" i="23"/>
  <c r="G27" i="23"/>
  <c r="E27" i="23"/>
  <c r="D27" i="23"/>
  <c r="C27" i="23"/>
  <c r="H26" i="23"/>
  <c r="G26" i="23"/>
  <c r="E26" i="23"/>
  <c r="D26" i="23"/>
  <c r="C26" i="23"/>
  <c r="H25" i="23"/>
  <c r="G25" i="23"/>
  <c r="E25" i="23"/>
  <c r="D25" i="23"/>
  <c r="C25" i="23"/>
  <c r="H24" i="23"/>
  <c r="G24" i="23"/>
  <c r="E24" i="23"/>
  <c r="D24" i="23"/>
  <c r="C24" i="23"/>
  <c r="H23" i="23"/>
  <c r="G23" i="23"/>
  <c r="E23" i="23"/>
  <c r="D23" i="23"/>
  <c r="C23" i="23"/>
  <c r="H22" i="23"/>
  <c r="G22" i="23"/>
  <c r="E22" i="23"/>
  <c r="D22" i="23"/>
  <c r="C22" i="23"/>
  <c r="G21" i="23"/>
  <c r="E21" i="23"/>
  <c r="D21" i="23"/>
  <c r="C21" i="23"/>
  <c r="H20" i="23"/>
  <c r="G20" i="23"/>
  <c r="F20" i="23"/>
  <c r="E20" i="23"/>
  <c r="D20" i="23"/>
  <c r="C20" i="23"/>
  <c r="H19" i="23"/>
  <c r="G19" i="23"/>
  <c r="E19" i="23"/>
  <c r="D19" i="23"/>
  <c r="C19" i="23"/>
  <c r="H18" i="23"/>
  <c r="G18" i="23"/>
  <c r="E18" i="23"/>
  <c r="D18" i="23"/>
  <c r="C18" i="23"/>
  <c r="H17" i="23"/>
  <c r="G17" i="23"/>
  <c r="F17" i="23"/>
  <c r="E17" i="23"/>
  <c r="D17" i="23"/>
  <c r="C17" i="23"/>
  <c r="H16" i="23"/>
  <c r="G16" i="23"/>
  <c r="E16" i="23"/>
  <c r="D16" i="23"/>
  <c r="C16" i="23"/>
  <c r="E15" i="23"/>
  <c r="D15" i="23"/>
  <c r="C15" i="23"/>
  <c r="H14" i="23"/>
  <c r="G14" i="23"/>
  <c r="F14" i="23"/>
  <c r="F39" i="23" s="1"/>
  <c r="E14" i="23"/>
  <c r="D14" i="23"/>
  <c r="C14" i="23"/>
  <c r="H13" i="23"/>
  <c r="G13" i="23"/>
  <c r="E13" i="23"/>
  <c r="D13" i="23"/>
  <c r="C13" i="23"/>
  <c r="C91" i="29" l="1"/>
  <c r="BI19" i="21"/>
  <c r="BH19" i="21"/>
  <c r="BG18" i="21"/>
  <c r="BG7" i="21"/>
  <c r="BI6" i="21"/>
  <c r="BH6" i="21"/>
  <c r="BI5" i="21"/>
  <c r="BH5" i="21"/>
  <c r="BI4" i="21"/>
  <c r="BH4" i="21"/>
  <c r="BG4" i="21"/>
  <c r="AX19" i="21" l="1"/>
  <c r="AO19" i="21"/>
  <c r="AI19" i="21"/>
  <c r="BA19" i="21"/>
  <c r="T19" i="21"/>
  <c r="AR19" i="21"/>
  <c r="AL19" i="21"/>
  <c r="AC19" i="21"/>
  <c r="Z19" i="21"/>
  <c r="W19" i="21"/>
  <c r="I19" i="21" l="1"/>
  <c r="L19" i="21"/>
  <c r="E19" i="21"/>
  <c r="J91" i="29" l="1"/>
</calcChain>
</file>

<file path=xl/sharedStrings.xml><?xml version="1.0" encoding="utf-8"?>
<sst xmlns="http://schemas.openxmlformats.org/spreadsheetml/2006/main" count="1241" uniqueCount="361">
  <si>
    <t>№ п/п</t>
  </si>
  <si>
    <t>Ф.И.О. участника (полностью)</t>
  </si>
  <si>
    <t>Класс</t>
  </si>
  <si>
    <t>Образовательное учреждение</t>
  </si>
  <si>
    <t>Тип диплома</t>
  </si>
  <si>
    <t>Результат (балл)</t>
  </si>
  <si>
    <t>Призер</t>
  </si>
  <si>
    <t>Физика</t>
  </si>
  <si>
    <t>ОСОШ №1</t>
  </si>
  <si>
    <t>ОСОШ №2</t>
  </si>
  <si>
    <t>ОСОШ №3</t>
  </si>
  <si>
    <t>Красноармейская</t>
  </si>
  <si>
    <t>Майорская</t>
  </si>
  <si>
    <t>Островянская</t>
  </si>
  <si>
    <t>призер</t>
  </si>
  <si>
    <t>технология</t>
  </si>
  <si>
    <t>победитель</t>
  </si>
  <si>
    <t>ОУ</t>
  </si>
  <si>
    <t>Количество</t>
  </si>
  <si>
    <t>участников</t>
  </si>
  <si>
    <t>победителей</t>
  </si>
  <si>
    <t>призеров</t>
  </si>
  <si>
    <t>Каменно-Балковская</t>
  </si>
  <si>
    <t>Биология</t>
  </si>
  <si>
    <t>Быстрянская</t>
  </si>
  <si>
    <t>Широкинская</t>
  </si>
  <si>
    <t>Донская</t>
  </si>
  <si>
    <t>Пролетарская</t>
  </si>
  <si>
    <t>Курганенская</t>
  </si>
  <si>
    <t>Экономика</t>
  </si>
  <si>
    <t>Астрономия</t>
  </si>
  <si>
    <t>Английский язык</t>
  </si>
  <si>
    <t>Камышевская</t>
  </si>
  <si>
    <t>география</t>
  </si>
  <si>
    <t>призёр</t>
  </si>
  <si>
    <t>Русский язык</t>
  </si>
  <si>
    <t>Химия</t>
  </si>
  <si>
    <t>ВСЕГО</t>
  </si>
  <si>
    <t>НЯ</t>
  </si>
  <si>
    <t>Волочаевская</t>
  </si>
  <si>
    <t>обществознание</t>
  </si>
  <si>
    <t>история</t>
  </si>
  <si>
    <t>экология</t>
  </si>
  <si>
    <t>Черкесская</t>
  </si>
  <si>
    <t>Право</t>
  </si>
  <si>
    <t>ФК</t>
  </si>
  <si>
    <t>математика</t>
  </si>
  <si>
    <t>литература</t>
  </si>
  <si>
    <t>№</t>
  </si>
  <si>
    <t>Предметы</t>
  </si>
  <si>
    <t>Орловская СОШ № 1</t>
  </si>
  <si>
    <t>Орловская СОШ № 2</t>
  </si>
  <si>
    <t>Орловская СОШ № 3</t>
  </si>
  <si>
    <t>Быстрянская СОШ</t>
  </si>
  <si>
    <t>Островянская СОШ</t>
  </si>
  <si>
    <t>Черкесская СОШ</t>
  </si>
  <si>
    <t>Пролетарская СОШ</t>
  </si>
  <si>
    <t>Камышевская СОШ</t>
  </si>
  <si>
    <t>Курганенская СОШ</t>
  </si>
  <si>
    <t>Волочаевская СОШ</t>
  </si>
  <si>
    <t>Донская СОШ</t>
  </si>
  <si>
    <t>Майорская СОШ</t>
  </si>
  <si>
    <t>Каменно-Балковская СОШ</t>
  </si>
  <si>
    <t>Широкинская СОШ</t>
  </si>
  <si>
    <t>Красноармейская СОШ</t>
  </si>
  <si>
    <t>ИТОГО</t>
  </si>
  <si>
    <t>Всего</t>
  </si>
  <si>
    <t>Побед</t>
  </si>
  <si>
    <t>География</t>
  </si>
  <si>
    <t>Информатика</t>
  </si>
  <si>
    <t>Искусство</t>
  </si>
  <si>
    <t>История</t>
  </si>
  <si>
    <t>Литература</t>
  </si>
  <si>
    <t>Математика</t>
  </si>
  <si>
    <t>Обществознание</t>
  </si>
  <si>
    <t>Немецкий язык</t>
  </si>
  <si>
    <t>Экология</t>
  </si>
  <si>
    <t>(город, район)</t>
  </si>
  <si>
    <t>Количество общеобразовательных учреждений</t>
  </si>
  <si>
    <t>Количество обучающихся  в районе</t>
  </si>
  <si>
    <t>В том числе:  количество обучающихся в 5-6-х классах</t>
  </si>
  <si>
    <t>количество обучающихся в 7-8-х классах</t>
  </si>
  <si>
    <t>количество обучающихся в 9-11-х классах</t>
  </si>
  <si>
    <t>Предмет</t>
  </si>
  <si>
    <t>Школьный этап</t>
  </si>
  <si>
    <t>Муниципальный этап</t>
  </si>
  <si>
    <t>Кол-во участников</t>
  </si>
  <si>
    <t>Кол-во победителей</t>
  </si>
  <si>
    <t>Кол-во призеров</t>
  </si>
  <si>
    <t>Информатика и ИКТ</t>
  </si>
  <si>
    <t>Испанский язык</t>
  </si>
  <si>
    <t>Физическая культура</t>
  </si>
  <si>
    <t>Французский язык</t>
  </si>
  <si>
    <t>Итальянский язык</t>
  </si>
  <si>
    <t>Китайский язык</t>
  </si>
  <si>
    <t>ИТОГО:</t>
  </si>
  <si>
    <t>Искусство (МХК)</t>
  </si>
  <si>
    <t>всего</t>
  </si>
  <si>
    <t>победители</t>
  </si>
  <si>
    <t>призеры</t>
  </si>
  <si>
    <t>7 класс</t>
  </si>
  <si>
    <t>8 класс</t>
  </si>
  <si>
    <t>9 класс</t>
  </si>
  <si>
    <t>10 класс</t>
  </si>
  <si>
    <t>11 класс</t>
  </si>
  <si>
    <t>окружающий мир</t>
  </si>
  <si>
    <t>русский язык</t>
  </si>
  <si>
    <t>биология</t>
  </si>
  <si>
    <t>химия</t>
  </si>
  <si>
    <t>экономика</t>
  </si>
  <si>
    <t>АЯ</t>
  </si>
  <si>
    <t>физика</t>
  </si>
  <si>
    <t>предметов</t>
  </si>
  <si>
    <t>Владислав</t>
  </si>
  <si>
    <t>Сергей</t>
  </si>
  <si>
    <t>Владимирович</t>
  </si>
  <si>
    <t>Константиновна</t>
  </si>
  <si>
    <t>Кривошлыков</t>
  </si>
  <si>
    <t>Глеб</t>
  </si>
  <si>
    <t>Егорович</t>
  </si>
  <si>
    <t>Александровна</t>
  </si>
  <si>
    <t>Андреевич</t>
  </si>
  <si>
    <t>Николаевна</t>
  </si>
  <si>
    <t>Михайловна</t>
  </si>
  <si>
    <t>Виктория</t>
  </si>
  <si>
    <t>Федорова</t>
  </si>
  <si>
    <t>Вероника</t>
  </si>
  <si>
    <t>КБСОШ</t>
  </si>
  <si>
    <t>Алексеевна</t>
  </si>
  <si>
    <t>Лизорская</t>
  </si>
  <si>
    <t>Елизавета</t>
  </si>
  <si>
    <t>Серафима</t>
  </si>
  <si>
    <t>Евгеньевна</t>
  </si>
  <si>
    <t xml:space="preserve">Колесникова </t>
  </si>
  <si>
    <t>Екатерина</t>
  </si>
  <si>
    <t>Фамилия</t>
  </si>
  <si>
    <t>Имя</t>
  </si>
  <si>
    <t>Отчество</t>
  </si>
  <si>
    <t>участники</t>
  </si>
  <si>
    <t>астрономия</t>
  </si>
  <si>
    <t>Кам-Балковская</t>
  </si>
  <si>
    <t>Форма 1</t>
  </si>
  <si>
    <t>Информатика ИКТ</t>
  </si>
  <si>
    <t>ИТОГО (количество физических лиц):</t>
  </si>
  <si>
    <t>Руководитель муниципального органа, осуществляющего управление в сфере образования</t>
  </si>
  <si>
    <t xml:space="preserve">(м.п.)                                                                                                                          </t>
  </si>
  <si>
    <t>Победители и призеры</t>
  </si>
  <si>
    <t>Всего по ОО</t>
  </si>
  <si>
    <t>право</t>
  </si>
  <si>
    <t>Школа</t>
  </si>
  <si>
    <t>Статус</t>
  </si>
  <si>
    <t xml:space="preserve">Жмуренко </t>
  </si>
  <si>
    <t xml:space="preserve">Щербакова </t>
  </si>
  <si>
    <t>Дарья</t>
  </si>
  <si>
    <t>Андреевна</t>
  </si>
  <si>
    <t>Анастасия</t>
  </si>
  <si>
    <t>Александрович</t>
  </si>
  <si>
    <t>Юрьевна</t>
  </si>
  <si>
    <t xml:space="preserve">Иванова </t>
  </si>
  <si>
    <t>Анна</t>
  </si>
  <si>
    <t>Станиславовна</t>
  </si>
  <si>
    <t xml:space="preserve">Ольховая </t>
  </si>
  <si>
    <t xml:space="preserve"> Диана </t>
  </si>
  <si>
    <t xml:space="preserve">Коваленко </t>
  </si>
  <si>
    <t>Мария</t>
  </si>
  <si>
    <t>Дмитриевна</t>
  </si>
  <si>
    <t>Сергеевич</t>
  </si>
  <si>
    <t>Носачева</t>
  </si>
  <si>
    <t>Юлия</t>
  </si>
  <si>
    <t>Игоревна</t>
  </si>
  <si>
    <t>Кудинова</t>
  </si>
  <si>
    <t>Ивановна</t>
  </si>
  <si>
    <t>Титаренко</t>
  </si>
  <si>
    <t>Галушко</t>
  </si>
  <si>
    <t>Олеся</t>
  </si>
  <si>
    <t xml:space="preserve">Медведева </t>
  </si>
  <si>
    <t>София</t>
  </si>
  <si>
    <t>Олеговна</t>
  </si>
  <si>
    <t>ОБЗР</t>
  </si>
  <si>
    <t>Количественные данные по школьному и муниципальному этапам всероссийской олимпиады школьников                                            2024-2025 учебного года</t>
  </si>
  <si>
    <t>ОРЛОВСКИЙ</t>
  </si>
  <si>
    <t>Основы безопасности и защиты Родины</t>
  </si>
  <si>
    <t>Труд ТТТ</t>
  </si>
  <si>
    <t>Труд КД</t>
  </si>
  <si>
    <t>Физическая культура М</t>
  </si>
  <si>
    <t>Физическая культура Ж</t>
  </si>
  <si>
    <t xml:space="preserve">              __________________________________________ Богуш А.С.</t>
  </si>
  <si>
    <t>Результат (баллы)</t>
  </si>
  <si>
    <t>Кузьменко</t>
  </si>
  <si>
    <t>Валерия</t>
  </si>
  <si>
    <t>Романовна</t>
  </si>
  <si>
    <t>Украинская</t>
  </si>
  <si>
    <t>Александра</t>
  </si>
  <si>
    <t>ОСОШ № 2</t>
  </si>
  <si>
    <t>ОСОШ № 1</t>
  </si>
  <si>
    <t>ОСОШ № 3</t>
  </si>
  <si>
    <t>ЭКОНОМИКА-2024</t>
  </si>
  <si>
    <t>АСТРОНОМИЯ-2024</t>
  </si>
  <si>
    <t>ПРАВО-2024</t>
  </si>
  <si>
    <t>ИСТОРИЯ-2024</t>
  </si>
  <si>
    <t>ХИМИЯ-2024</t>
  </si>
  <si>
    <t>ФИЗИКА-2024</t>
  </si>
  <si>
    <t>ГЕОГРАФИЯ-2024</t>
  </si>
  <si>
    <t>ОБЗР-2024</t>
  </si>
  <si>
    <t>ЛИТЕРАТУРА-2024</t>
  </si>
  <si>
    <t>ЭКОЛОГИЯ-2024</t>
  </si>
  <si>
    <t>РУССКИЙ ЯЗЫК-2024</t>
  </si>
  <si>
    <t>БИОЛОГИЯ-2024</t>
  </si>
  <si>
    <t>ОБЩЕСТВОЗНАНИЕ-2024</t>
  </si>
  <si>
    <t>ФИЗИЧЕСКАЯ КУЛЬТУРА-2024</t>
  </si>
  <si>
    <t>НЕМЕЦКИЙ ЯЗЫК-2024</t>
  </si>
  <si>
    <t>МАТЕМАТИКА-2024</t>
  </si>
  <si>
    <t>АНГЛИЙСКИЙ ЯЗЫК-2024</t>
  </si>
  <si>
    <t>4 класс МАТЕМАТИКА-2024</t>
  </si>
  <si>
    <t>МБОУ Каменно-Балковская СОШ</t>
  </si>
  <si>
    <t>МБОУ ОСОШ № 2</t>
  </si>
  <si>
    <t>МБОУ ОСОШ № 3</t>
  </si>
  <si>
    <t>МБОУ Красноармейская СОШ</t>
  </si>
  <si>
    <t>МБОУ ОСОШ № 1</t>
  </si>
  <si>
    <t>Ишкина</t>
  </si>
  <si>
    <t>Аделина</t>
  </si>
  <si>
    <t>Евгения</t>
  </si>
  <si>
    <t xml:space="preserve">Чекалова </t>
  </si>
  <si>
    <t>Владимировна</t>
  </si>
  <si>
    <t>Лобаченко</t>
  </si>
  <si>
    <t>Тюменева</t>
  </si>
  <si>
    <t>МБОУ Быстрянская СОШ</t>
  </si>
  <si>
    <t xml:space="preserve">Хорошко </t>
  </si>
  <si>
    <t>Лада</t>
  </si>
  <si>
    <t>МБОУ Островянская СОШ</t>
  </si>
  <si>
    <t>Логвинова Анастасия Денисовна</t>
  </si>
  <si>
    <t>Никипелова Полина Андреевна</t>
  </si>
  <si>
    <t>Неберекутин Илья Александрович</t>
  </si>
  <si>
    <t>Колистратова Элина Алексеевна</t>
  </si>
  <si>
    <t>Яндюк Александра Николаевна</t>
  </si>
  <si>
    <t>Шарантаев Марк Сергеевич</t>
  </si>
  <si>
    <t>Баурчану София Раджаевна</t>
  </si>
  <si>
    <t>Гаевая Полина Юрьевна</t>
  </si>
  <si>
    <t>Кравченко София Александровна</t>
  </si>
  <si>
    <t>русский язык-4</t>
  </si>
  <si>
    <t xml:space="preserve">Ткаченко </t>
  </si>
  <si>
    <t xml:space="preserve">Дарья </t>
  </si>
  <si>
    <t xml:space="preserve">Карпова </t>
  </si>
  <si>
    <t>Алевтина</t>
  </si>
  <si>
    <t xml:space="preserve">Сердюкова </t>
  </si>
  <si>
    <t xml:space="preserve">Оксана </t>
  </si>
  <si>
    <t xml:space="preserve">Ладонина  </t>
  </si>
  <si>
    <t>Ульяна</t>
  </si>
  <si>
    <t xml:space="preserve">Атаманенко </t>
  </si>
  <si>
    <t xml:space="preserve">Хорошко  </t>
  </si>
  <si>
    <t xml:space="preserve">Гриценко </t>
  </si>
  <si>
    <t xml:space="preserve"> Дарья</t>
  </si>
  <si>
    <t xml:space="preserve">Мария </t>
  </si>
  <si>
    <t xml:space="preserve">Черненко </t>
  </si>
  <si>
    <t xml:space="preserve">Даниил </t>
  </si>
  <si>
    <t>Денисович</t>
  </si>
  <si>
    <t>73.67</t>
  </si>
  <si>
    <t xml:space="preserve">Бочковский </t>
  </si>
  <si>
    <t xml:space="preserve">Борис </t>
  </si>
  <si>
    <t xml:space="preserve">Попов </t>
  </si>
  <si>
    <t xml:space="preserve">Дмитрий </t>
  </si>
  <si>
    <t>Павлович</t>
  </si>
  <si>
    <t>Сулейбанов</t>
  </si>
  <si>
    <t>Сулейман</t>
  </si>
  <si>
    <t>Рустамович</t>
  </si>
  <si>
    <t>Егор</t>
  </si>
  <si>
    <t>Константинович</t>
  </si>
  <si>
    <t>Алексей</t>
  </si>
  <si>
    <t>Дмитриевич</t>
  </si>
  <si>
    <t>Дмитрий</t>
  </si>
  <si>
    <t>Васильевна</t>
  </si>
  <si>
    <t xml:space="preserve">Швыдких </t>
  </si>
  <si>
    <t>Чмелева</t>
  </si>
  <si>
    <t>Диана</t>
  </si>
  <si>
    <t>Кириченко</t>
  </si>
  <si>
    <t>Кирилл</t>
  </si>
  <si>
    <t xml:space="preserve">Ольховой </t>
  </si>
  <si>
    <t xml:space="preserve">Кирилл </t>
  </si>
  <si>
    <t xml:space="preserve"> Алексеевич</t>
  </si>
  <si>
    <t>Иванович</t>
  </si>
  <si>
    <t xml:space="preserve">Ареповский </t>
  </si>
  <si>
    <t xml:space="preserve">Кондратьева </t>
  </si>
  <si>
    <t>Егоровна</t>
  </si>
  <si>
    <t xml:space="preserve">Цебров </t>
  </si>
  <si>
    <t xml:space="preserve">Матвей </t>
  </si>
  <si>
    <t>Игоревич</t>
  </si>
  <si>
    <t>Зубкова</t>
  </si>
  <si>
    <t xml:space="preserve">Муртазалиев </t>
  </si>
  <si>
    <t xml:space="preserve">Мурад </t>
  </si>
  <si>
    <t>Заурович</t>
  </si>
  <si>
    <t>Фоменко</t>
  </si>
  <si>
    <t>Горбуненко</t>
  </si>
  <si>
    <t>Комаров</t>
  </si>
  <si>
    <t>Шерстобитова</t>
  </si>
  <si>
    <t>Милена</t>
  </si>
  <si>
    <t>Попов</t>
  </si>
  <si>
    <t>Ященко</t>
  </si>
  <si>
    <t xml:space="preserve">Гоготова </t>
  </si>
  <si>
    <t xml:space="preserve"> Алена </t>
  </si>
  <si>
    <t xml:space="preserve"> Витальевна</t>
  </si>
  <si>
    <t>Ивахненко</t>
  </si>
  <si>
    <t>Максимовна</t>
  </si>
  <si>
    <t xml:space="preserve">Басова </t>
  </si>
  <si>
    <t xml:space="preserve">Анна </t>
  </si>
  <si>
    <t xml:space="preserve">Устенко </t>
  </si>
  <si>
    <t>Прокофьева</t>
  </si>
  <si>
    <t>Сопильняк</t>
  </si>
  <si>
    <t>Буня</t>
  </si>
  <si>
    <t>Голубова</t>
  </si>
  <si>
    <t xml:space="preserve"> Марина</t>
  </si>
  <si>
    <t xml:space="preserve"> Евгеньевна</t>
  </si>
  <si>
    <t>Чекалова</t>
  </si>
  <si>
    <t>МБОУ Пролетарская СОШ</t>
  </si>
  <si>
    <t>Бондарев</t>
  </si>
  <si>
    <t>Иван</t>
  </si>
  <si>
    <t>Подобедова</t>
  </si>
  <si>
    <t>Ника</t>
  </si>
  <si>
    <t>Мальцев</t>
  </si>
  <si>
    <t>Олегович</t>
  </si>
  <si>
    <t>Ермоленко</t>
  </si>
  <si>
    <t xml:space="preserve">Полтавцев </t>
  </si>
  <si>
    <t xml:space="preserve">Александр </t>
  </si>
  <si>
    <t xml:space="preserve"> Вадимович</t>
  </si>
  <si>
    <t>Путилова</t>
  </si>
  <si>
    <t>Слепченко Глеб Иванович</t>
  </si>
  <si>
    <t>Солнышкин Тимур Сергеевич</t>
  </si>
  <si>
    <t>Садовский Георгий Алексеевич</t>
  </si>
  <si>
    <t>Денишенко Денис Александрович</t>
  </si>
  <si>
    <t>Черепанов Евгений Дмитриевич</t>
  </si>
  <si>
    <t>Кулешова Юлия Алексеевна</t>
  </si>
  <si>
    <t>Дождиков Ярослав Денисович</t>
  </si>
  <si>
    <t>Калюжный Александр Сергеевич</t>
  </si>
  <si>
    <t>Панченко Егор Олегович</t>
  </si>
  <si>
    <t>Петров Мирослав Васильевич</t>
  </si>
  <si>
    <t>Воскресова София Романовна</t>
  </si>
  <si>
    <t>Плахтий Руслан Александрович</t>
  </si>
  <si>
    <t>Черная Арина Александровна</t>
  </si>
  <si>
    <t>Фицнер</t>
  </si>
  <si>
    <t>труд</t>
  </si>
  <si>
    <t xml:space="preserve">Муниципальный этап ВсОШ в 2024-2025 учебном году </t>
  </si>
  <si>
    <t>МБОУ Широкинская СОШ</t>
  </si>
  <si>
    <t>математика-4</t>
  </si>
  <si>
    <t>МБОУ ОСОШ№ 2</t>
  </si>
  <si>
    <t>ТРУД-2024</t>
  </si>
  <si>
    <t>4 класс РУССКИЙ ЯЗЫК-2024</t>
  </si>
  <si>
    <t>4 класс ОКРУЖАЮЩИЙ МИР-2024</t>
  </si>
  <si>
    <t>Статистика участи в муниципальном этапе ВсОШ в 2024-2025 учебном году</t>
  </si>
  <si>
    <t>Статистика участия МЭ-2024. Результативность</t>
  </si>
  <si>
    <t>Статистика участия. Результативность МЭ-2024</t>
  </si>
  <si>
    <t>Труд</t>
  </si>
  <si>
    <t>Труд (технология)</t>
  </si>
  <si>
    <t>Приложение № 2 к приказу УО Орловского района от 30.11.2024 № 580</t>
  </si>
  <si>
    <t>Чепкова Лариса Ивановна</t>
  </si>
  <si>
    <t>Александровская Анна Александровна</t>
  </si>
  <si>
    <t>Лопатина Марина Александровна</t>
  </si>
  <si>
    <t>Швыдких Лариса Александровна</t>
  </si>
  <si>
    <t>Бердник Светлана Васильевна</t>
  </si>
  <si>
    <t>Фесуненко Валентина Васильевна</t>
  </si>
  <si>
    <t>Учитель</t>
  </si>
  <si>
    <t>Борисенко Евгения Сергеевна</t>
  </si>
  <si>
    <t>Победители и призеры (4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</si>
</sst>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Franklin Gothic Book"/>
      <family val="2"/>
      <charset val="204"/>
    </font>
    <font>
      <sz val="12"/>
      <name val="Franklin Gothic Book"/>
      <family val="2"/>
      <charset val="204"/>
    </font>
    <font>
      <sz val="12"/>
      <name val="Franklin Gothic Book"/>
      <family val="2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Franklin Gothic Medium"/>
      <family val="2"/>
      <charset val="204"/>
    </font>
    <font>
      <b/>
      <sz val="9"/>
      <name val="Franklin Gothic Book"/>
      <family val="2"/>
      <charset val="204"/>
    </font>
    <font>
      <b/>
      <sz val="8"/>
      <name val="Franklin Gothic Book"/>
      <family val="2"/>
      <charset val="204"/>
    </font>
    <font>
      <sz val="11"/>
      <name val="Franklin Gothic Book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Franklin Gothic Medium"/>
      <family val="2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rgb="FF000000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5" fillId="0" borderId="0"/>
  </cellStyleXfs>
  <cellXfs count="335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0" xfId="0" applyFont="1"/>
    <xf numFmtId="0" fontId="15" fillId="2" borderId="11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1" fontId="20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24" fillId="0" borderId="0" xfId="0" applyNumberFormat="1" applyFont="1"/>
    <xf numFmtId="0" fontId="24" fillId="0" borderId="0" xfId="0" applyFont="1"/>
    <xf numFmtId="0" fontId="9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4" borderId="0" xfId="0" applyFill="1"/>
    <xf numFmtId="0" fontId="4" fillId="0" borderId="12" xfId="0" applyFont="1" applyBorder="1" applyAlignment="1">
      <alignment horizontal="center" vertical="center"/>
    </xf>
    <xf numFmtId="0" fontId="28" fillId="2" borderId="11" xfId="0" applyFont="1" applyFill="1" applyBorder="1" applyProtection="1">
      <protection locked="0"/>
    </xf>
    <xf numFmtId="0" fontId="15" fillId="0" borderId="3" xfId="0" applyFont="1" applyBorder="1" applyAlignment="1">
      <alignment vertical="center" wrapText="1"/>
    </xf>
    <xf numFmtId="0" fontId="30" fillId="0" borderId="0" xfId="0" applyFont="1"/>
    <xf numFmtId="0" fontId="1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0" fillId="3" borderId="0" xfId="0" applyFill="1" applyBorder="1"/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4" borderId="0" xfId="0" applyFill="1" applyBorder="1"/>
    <xf numFmtId="0" fontId="4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12" xfId="0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" fontId="18" fillId="0" borderId="3" xfId="0" applyNumberFormat="1" applyFont="1" applyFill="1" applyBorder="1"/>
    <xf numFmtId="1" fontId="12" fillId="0" borderId="7" xfId="0" applyNumberFormat="1" applyFont="1" applyFill="1" applyBorder="1" applyAlignment="1">
      <alignment horizontal="center" vertical="center" wrapText="1"/>
    </xf>
    <xf numFmtId="1" fontId="22" fillId="0" borderId="7" xfId="0" applyNumberFormat="1" applyFont="1" applyFill="1" applyBorder="1" applyAlignment="1">
      <alignment horizontal="center" vertical="center" wrapText="1"/>
    </xf>
    <xf numFmtId="9" fontId="0" fillId="0" borderId="3" xfId="0" applyNumberFormat="1" applyFill="1" applyBorder="1"/>
    <xf numFmtId="1" fontId="8" fillId="0" borderId="3" xfId="0" applyNumberFormat="1" applyFont="1" applyFill="1" applyBorder="1"/>
    <xf numFmtId="0" fontId="8" fillId="0" borderId="3" xfId="0" applyFont="1" applyFill="1" applyBorder="1"/>
    <xf numFmtId="1" fontId="2" fillId="0" borderId="3" xfId="0" applyNumberFormat="1" applyFont="1" applyFill="1" applyBorder="1"/>
    <xf numFmtId="1" fontId="31" fillId="0" borderId="3" xfId="0" applyNumberFormat="1" applyFont="1" applyFill="1" applyBorder="1"/>
    <xf numFmtId="1" fontId="13" fillId="0" borderId="39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wrapText="1"/>
    </xf>
    <xf numFmtId="0" fontId="4" fillId="0" borderId="14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32" fillId="0" borderId="0" xfId="0" applyFont="1"/>
    <xf numFmtId="0" fontId="4" fillId="0" borderId="3" xfId="0" applyFont="1" applyBorder="1" applyAlignment="1">
      <alignment horizontal="center" vertical="center"/>
    </xf>
    <xf numFmtId="0" fontId="33" fillId="0" borderId="3" xfId="0" applyFont="1" applyBorder="1"/>
    <xf numFmtId="0" fontId="9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4" fillId="0" borderId="2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12" xfId="0" applyFont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39" xfId="0" applyBorder="1"/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0" fillId="0" borderId="11" xfId="0" applyBorder="1"/>
    <xf numFmtId="0" fontId="27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/>
    </xf>
    <xf numFmtId="0" fontId="0" fillId="0" borderId="5" xfId="0" applyBorder="1"/>
    <xf numFmtId="0" fontId="0" fillId="0" borderId="39" xfId="0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1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6" borderId="15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34" fillId="5" borderId="3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Fill="1" applyBorder="1"/>
    <xf numFmtId="0" fontId="19" fillId="0" borderId="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3" fillId="3" borderId="3" xfId="0" applyFont="1" applyFill="1" applyBorder="1"/>
    <xf numFmtId="0" fontId="13" fillId="0" borderId="3" xfId="0" applyFont="1" applyFill="1" applyBorder="1" applyAlignment="1"/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4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8" xfId="0" applyBorder="1" applyAlignment="1"/>
    <xf numFmtId="0" fontId="2" fillId="8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0" fillId="8" borderId="5" xfId="0" applyFill="1" applyBorder="1" applyAlignment="1"/>
    <xf numFmtId="0" fontId="0" fillId="8" borderId="6" xfId="0" applyFill="1" applyBorder="1" applyAlignment="1"/>
    <xf numFmtId="0" fontId="0" fillId="0" borderId="8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0" fontId="15" fillId="0" borderId="0" xfId="0" applyFont="1" applyAlignment="1"/>
    <xf numFmtId="0" fontId="0" fillId="0" borderId="0" xfId="0" applyAlignment="1"/>
    <xf numFmtId="0" fontId="15" fillId="0" borderId="0" xfId="0" applyFont="1" applyAlignment="1" applyProtection="1">
      <protection locked="0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_2024-2025\&#1052;&#1069;_&#1042;&#1089;&#1054;&#1064;-2024\&#1056;&#1062;&#1054;&#1048;_&#1052;&#1069;-2024\&#1052;&#1069;_&#1086;&#1090;&#1095;&#1077;&#1090;&#1099;-2024\&#1092;&#1086;&#1088;&#1084;&#1072;%201\&#1054;&#1088;&#1083;&#1086;&#1074;&#1089;&#1082;&#1080;&#1081;_&#1092;&#1086;&#1088;&#1084;&#1072;-1_&#1057;&#1042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асн"/>
      <sheetName val="Майорская"/>
      <sheetName val="школа-2"/>
      <sheetName val="Кург"/>
      <sheetName val="Остр"/>
      <sheetName val="Широк"/>
      <sheetName val="школа-1"/>
      <sheetName val="Камыш"/>
      <sheetName val="Прол"/>
      <sheetName val="Волоч"/>
      <sheetName val="Донская"/>
      <sheetName val="КБ"/>
      <sheetName val="школа-3"/>
      <sheetName val="Быстр"/>
      <sheetName val="Черк"/>
      <sheetName val="СВОД"/>
    </sheetNames>
    <sheetDataSet>
      <sheetData sheetId="0" refreshError="1">
        <row r="13">
          <cell r="C13">
            <v>7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22</v>
          </cell>
          <cell r="D15">
            <v>3</v>
          </cell>
          <cell r="E15">
            <v>12</v>
          </cell>
        </row>
        <row r="16">
          <cell r="C16">
            <v>13</v>
          </cell>
          <cell r="D16">
            <v>0</v>
          </cell>
          <cell r="E16">
            <v>2</v>
          </cell>
          <cell r="G16">
            <v>0</v>
          </cell>
          <cell r="H16">
            <v>0</v>
          </cell>
        </row>
        <row r="17">
          <cell r="C17">
            <v>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12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4</v>
          </cell>
          <cell r="D21">
            <v>0</v>
          </cell>
          <cell r="E21">
            <v>3</v>
          </cell>
          <cell r="G21">
            <v>0</v>
          </cell>
        </row>
        <row r="22">
          <cell r="C22">
            <v>27</v>
          </cell>
          <cell r="D22">
            <v>1</v>
          </cell>
          <cell r="E22">
            <v>5</v>
          </cell>
          <cell r="G22">
            <v>0</v>
          </cell>
          <cell r="H22">
            <v>0</v>
          </cell>
        </row>
        <row r="23">
          <cell r="C23">
            <v>5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9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9</v>
          </cell>
          <cell r="D25">
            <v>0</v>
          </cell>
          <cell r="E25">
            <v>8</v>
          </cell>
          <cell r="G25">
            <v>0</v>
          </cell>
          <cell r="H25">
            <v>0</v>
          </cell>
        </row>
        <row r="26">
          <cell r="C26">
            <v>9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7</v>
          </cell>
          <cell r="D27">
            <v>0</v>
          </cell>
          <cell r="E27">
            <v>2</v>
          </cell>
          <cell r="G27">
            <v>0</v>
          </cell>
          <cell r="H27">
            <v>0</v>
          </cell>
        </row>
        <row r="29">
          <cell r="C29">
            <v>13</v>
          </cell>
          <cell r="D29">
            <v>1</v>
          </cell>
          <cell r="E29">
            <v>1</v>
          </cell>
          <cell r="G29">
            <v>0</v>
          </cell>
          <cell r="H29">
            <v>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7</v>
          </cell>
          <cell r="D32">
            <v>1</v>
          </cell>
          <cell r="E32">
            <v>2</v>
          </cell>
          <cell r="G32">
            <v>0</v>
          </cell>
          <cell r="H32">
            <v>0</v>
          </cell>
        </row>
        <row r="33">
          <cell r="C33">
            <v>10</v>
          </cell>
          <cell r="D33">
            <v>1</v>
          </cell>
          <cell r="E33">
            <v>8</v>
          </cell>
          <cell r="G33">
            <v>0</v>
          </cell>
          <cell r="H33">
            <v>0</v>
          </cell>
        </row>
        <row r="34">
          <cell r="C34">
            <v>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" refreshError="1">
        <row r="13">
          <cell r="C13">
            <v>3</v>
          </cell>
          <cell r="D13">
            <v>1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10</v>
          </cell>
          <cell r="D15">
            <v>1</v>
          </cell>
          <cell r="E15">
            <v>0</v>
          </cell>
        </row>
        <row r="16">
          <cell r="C16">
            <v>13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10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5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9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8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5</v>
          </cell>
          <cell r="D27">
            <v>1</v>
          </cell>
          <cell r="E27">
            <v>0</v>
          </cell>
          <cell r="G27">
            <v>0</v>
          </cell>
          <cell r="H27">
            <v>0</v>
          </cell>
        </row>
        <row r="29">
          <cell r="C29">
            <v>6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5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2" refreshError="1">
        <row r="13">
          <cell r="C13">
            <v>30</v>
          </cell>
          <cell r="D13">
            <v>2</v>
          </cell>
          <cell r="E13">
            <v>10</v>
          </cell>
          <cell r="G13">
            <v>0</v>
          </cell>
          <cell r="H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59</v>
          </cell>
          <cell r="D15">
            <v>3</v>
          </cell>
          <cell r="E15">
            <v>34</v>
          </cell>
        </row>
        <row r="16">
          <cell r="C16">
            <v>43</v>
          </cell>
          <cell r="D16">
            <v>6</v>
          </cell>
          <cell r="E16">
            <v>19</v>
          </cell>
          <cell r="G16">
            <v>0</v>
          </cell>
          <cell r="H16">
            <v>0</v>
          </cell>
        </row>
        <row r="17">
          <cell r="C17">
            <v>8</v>
          </cell>
          <cell r="D17">
            <v>0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3</v>
          </cell>
          <cell r="D18">
            <v>0</v>
          </cell>
          <cell r="E18">
            <v>1</v>
          </cell>
          <cell r="G18">
            <v>0</v>
          </cell>
          <cell r="H18">
            <v>0</v>
          </cell>
        </row>
        <row r="19">
          <cell r="C19">
            <v>28</v>
          </cell>
          <cell r="D19">
            <v>3</v>
          </cell>
          <cell r="E19">
            <v>11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20</v>
          </cell>
          <cell r="D21">
            <v>1</v>
          </cell>
          <cell r="E21">
            <v>10</v>
          </cell>
          <cell r="G21">
            <v>0</v>
          </cell>
        </row>
        <row r="22">
          <cell r="C22">
            <v>45</v>
          </cell>
          <cell r="D22">
            <v>1</v>
          </cell>
          <cell r="E22">
            <v>7</v>
          </cell>
          <cell r="G22">
            <v>0</v>
          </cell>
          <cell r="H22">
            <v>0</v>
          </cell>
        </row>
        <row r="23">
          <cell r="C23">
            <v>4</v>
          </cell>
          <cell r="D23">
            <v>1</v>
          </cell>
          <cell r="E23">
            <v>2</v>
          </cell>
          <cell r="G23">
            <v>0</v>
          </cell>
          <cell r="H23">
            <v>0</v>
          </cell>
        </row>
        <row r="24">
          <cell r="C24">
            <v>27</v>
          </cell>
          <cell r="D24">
            <v>0</v>
          </cell>
          <cell r="E24">
            <v>2</v>
          </cell>
          <cell r="G24">
            <v>0</v>
          </cell>
          <cell r="H24">
            <v>0</v>
          </cell>
        </row>
        <row r="25">
          <cell r="C25">
            <v>16</v>
          </cell>
          <cell r="D25">
            <v>2</v>
          </cell>
          <cell r="E25">
            <v>9</v>
          </cell>
          <cell r="G25">
            <v>0</v>
          </cell>
          <cell r="H25">
            <v>0</v>
          </cell>
        </row>
        <row r="26">
          <cell r="C26">
            <v>6</v>
          </cell>
          <cell r="D26">
            <v>0</v>
          </cell>
          <cell r="E26">
            <v>2</v>
          </cell>
          <cell r="G26">
            <v>0</v>
          </cell>
          <cell r="H26">
            <v>0</v>
          </cell>
        </row>
        <row r="27">
          <cell r="C27">
            <v>23</v>
          </cell>
          <cell r="D27">
            <v>3</v>
          </cell>
          <cell r="E27">
            <v>9</v>
          </cell>
          <cell r="G27">
            <v>0</v>
          </cell>
          <cell r="H27">
            <v>0</v>
          </cell>
        </row>
        <row r="29">
          <cell r="C29">
            <v>29</v>
          </cell>
          <cell r="D29">
            <v>2</v>
          </cell>
          <cell r="E29">
            <v>14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8</v>
          </cell>
          <cell r="D32">
            <v>1</v>
          </cell>
          <cell r="E32">
            <v>4</v>
          </cell>
          <cell r="G32">
            <v>0</v>
          </cell>
          <cell r="H32">
            <v>0</v>
          </cell>
        </row>
        <row r="33">
          <cell r="C33">
            <v>28</v>
          </cell>
          <cell r="D33">
            <v>3</v>
          </cell>
          <cell r="E33">
            <v>16</v>
          </cell>
          <cell r="G33">
            <v>1</v>
          </cell>
          <cell r="H33">
            <v>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3" refreshError="1"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</row>
        <row r="16">
          <cell r="C16">
            <v>4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10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4</v>
          </cell>
          <cell r="D27">
            <v>0</v>
          </cell>
          <cell r="E27">
            <v>2</v>
          </cell>
          <cell r="G27">
            <v>0</v>
          </cell>
          <cell r="H27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4" refreshError="1">
        <row r="13">
          <cell r="C13">
            <v>1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6</v>
          </cell>
          <cell r="D15">
            <v>1</v>
          </cell>
          <cell r="E15">
            <v>1</v>
          </cell>
        </row>
        <row r="16">
          <cell r="C16">
            <v>2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</row>
        <row r="17">
          <cell r="C17">
            <v>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3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1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13</v>
          </cell>
          <cell r="D22">
            <v>1</v>
          </cell>
          <cell r="E22">
            <v>2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5</v>
          </cell>
          <cell r="D24">
            <v>1</v>
          </cell>
          <cell r="E24">
            <v>3</v>
          </cell>
          <cell r="G24">
            <v>0</v>
          </cell>
          <cell r="H24">
            <v>0</v>
          </cell>
        </row>
        <row r="25">
          <cell r="C25">
            <v>8</v>
          </cell>
          <cell r="D25">
            <v>2</v>
          </cell>
          <cell r="E25">
            <v>4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5</v>
          </cell>
          <cell r="D27">
            <v>0</v>
          </cell>
          <cell r="E27">
            <v>3</v>
          </cell>
          <cell r="G27">
            <v>0</v>
          </cell>
          <cell r="H27">
            <v>0</v>
          </cell>
        </row>
        <row r="29">
          <cell r="C29">
            <v>4</v>
          </cell>
          <cell r="D29">
            <v>0</v>
          </cell>
          <cell r="E29">
            <v>1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3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5" refreshError="1">
        <row r="13">
          <cell r="C13">
            <v>6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10</v>
          </cell>
          <cell r="D15">
            <v>1</v>
          </cell>
          <cell r="E15">
            <v>4</v>
          </cell>
        </row>
        <row r="16">
          <cell r="C16">
            <v>7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3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6</v>
          </cell>
          <cell r="D22">
            <v>0</v>
          </cell>
          <cell r="E22">
            <v>1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3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3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8</v>
          </cell>
          <cell r="D27">
            <v>0</v>
          </cell>
          <cell r="E27">
            <v>2</v>
          </cell>
          <cell r="G27">
            <v>0</v>
          </cell>
          <cell r="H27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</v>
          </cell>
          <cell r="D32">
            <v>0</v>
          </cell>
          <cell r="E32">
            <v>1</v>
          </cell>
          <cell r="G32">
            <v>0</v>
          </cell>
          <cell r="H32">
            <v>0</v>
          </cell>
        </row>
        <row r="33">
          <cell r="C33">
            <v>7</v>
          </cell>
          <cell r="D33">
            <v>1</v>
          </cell>
          <cell r="E33">
            <v>1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6" refreshError="1">
        <row r="13">
          <cell r="C13">
            <v>44</v>
          </cell>
          <cell r="D13">
            <v>2</v>
          </cell>
          <cell r="E13">
            <v>11</v>
          </cell>
          <cell r="G13">
            <v>1</v>
          </cell>
          <cell r="H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34</v>
          </cell>
          <cell r="D15">
            <v>4</v>
          </cell>
          <cell r="E15">
            <v>11</v>
          </cell>
        </row>
        <row r="16">
          <cell r="C16">
            <v>37</v>
          </cell>
          <cell r="D16">
            <v>0</v>
          </cell>
          <cell r="E16">
            <v>14</v>
          </cell>
          <cell r="G16">
            <v>0</v>
          </cell>
          <cell r="H16">
            <v>0</v>
          </cell>
        </row>
        <row r="17">
          <cell r="C17">
            <v>18</v>
          </cell>
          <cell r="D17">
            <v>0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37</v>
          </cell>
          <cell r="D19">
            <v>0</v>
          </cell>
          <cell r="E19">
            <v>15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40</v>
          </cell>
          <cell r="D21">
            <v>2</v>
          </cell>
          <cell r="E21">
            <v>15</v>
          </cell>
          <cell r="G21">
            <v>1</v>
          </cell>
        </row>
        <row r="22">
          <cell r="C22">
            <v>75</v>
          </cell>
          <cell r="D22">
            <v>1</v>
          </cell>
          <cell r="E22">
            <v>6</v>
          </cell>
          <cell r="G22">
            <v>0</v>
          </cell>
          <cell r="H22">
            <v>0</v>
          </cell>
        </row>
        <row r="23">
          <cell r="C23">
            <v>17</v>
          </cell>
          <cell r="D23">
            <v>1</v>
          </cell>
          <cell r="E23">
            <v>5</v>
          </cell>
          <cell r="G23">
            <v>0</v>
          </cell>
          <cell r="H23">
            <v>0</v>
          </cell>
        </row>
        <row r="24">
          <cell r="C24">
            <v>43</v>
          </cell>
          <cell r="D24">
            <v>1</v>
          </cell>
          <cell r="E24">
            <v>11</v>
          </cell>
          <cell r="G24">
            <v>0</v>
          </cell>
          <cell r="H24">
            <v>0</v>
          </cell>
        </row>
        <row r="25">
          <cell r="C25">
            <v>25</v>
          </cell>
          <cell r="D25">
            <v>0</v>
          </cell>
          <cell r="E25">
            <v>7</v>
          </cell>
          <cell r="G25">
            <v>0</v>
          </cell>
          <cell r="H25">
            <v>6</v>
          </cell>
        </row>
        <row r="26">
          <cell r="C26">
            <v>18</v>
          </cell>
          <cell r="D26">
            <v>0</v>
          </cell>
          <cell r="E26">
            <v>3</v>
          </cell>
          <cell r="G26">
            <v>0</v>
          </cell>
          <cell r="H26">
            <v>0</v>
          </cell>
        </row>
        <row r="27">
          <cell r="C27">
            <v>37</v>
          </cell>
          <cell r="D27">
            <v>1</v>
          </cell>
          <cell r="E27">
            <v>19</v>
          </cell>
          <cell r="G27">
            <v>0</v>
          </cell>
          <cell r="H27">
            <v>3</v>
          </cell>
        </row>
        <row r="29">
          <cell r="C29">
            <v>18</v>
          </cell>
          <cell r="D29">
            <v>0</v>
          </cell>
          <cell r="E29">
            <v>6</v>
          </cell>
          <cell r="G29">
            <v>0</v>
          </cell>
          <cell r="H29">
            <v>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13</v>
          </cell>
          <cell r="D32">
            <v>2</v>
          </cell>
          <cell r="E32">
            <v>1</v>
          </cell>
          <cell r="G32">
            <v>0</v>
          </cell>
          <cell r="H32">
            <v>0</v>
          </cell>
        </row>
        <row r="33">
          <cell r="C33">
            <v>56</v>
          </cell>
          <cell r="D33">
            <v>1</v>
          </cell>
          <cell r="E33">
            <v>16</v>
          </cell>
          <cell r="G33">
            <v>1</v>
          </cell>
          <cell r="H33">
            <v>2</v>
          </cell>
        </row>
        <row r="34">
          <cell r="C34">
            <v>26</v>
          </cell>
          <cell r="D34">
            <v>0</v>
          </cell>
          <cell r="E34">
            <v>8</v>
          </cell>
          <cell r="F34">
            <v>7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7" refreshError="1">
        <row r="13">
          <cell r="C13">
            <v>1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3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</row>
        <row r="15">
          <cell r="C15">
            <v>14</v>
          </cell>
          <cell r="D15">
            <v>0</v>
          </cell>
          <cell r="E15">
            <v>1</v>
          </cell>
        </row>
        <row r="16">
          <cell r="C16">
            <v>3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7</v>
          </cell>
          <cell r="D19">
            <v>0</v>
          </cell>
          <cell r="E19">
            <v>1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5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8</v>
          </cell>
          <cell r="D24">
            <v>1</v>
          </cell>
          <cell r="E24">
            <v>2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4</v>
          </cell>
          <cell r="D27">
            <v>0</v>
          </cell>
          <cell r="E27">
            <v>2</v>
          </cell>
          <cell r="G27">
            <v>0</v>
          </cell>
          <cell r="H27">
            <v>0</v>
          </cell>
        </row>
        <row r="29">
          <cell r="C29">
            <v>4</v>
          </cell>
          <cell r="D29">
            <v>0</v>
          </cell>
          <cell r="E29">
            <v>1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2</v>
          </cell>
          <cell r="D33">
            <v>0</v>
          </cell>
          <cell r="E33">
            <v>1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8" refreshError="1"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5</v>
          </cell>
          <cell r="D15">
            <v>1</v>
          </cell>
          <cell r="E15">
            <v>1</v>
          </cell>
        </row>
        <row r="16">
          <cell r="C16">
            <v>12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10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6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4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10</v>
          </cell>
          <cell r="D24">
            <v>0</v>
          </cell>
          <cell r="E24">
            <v>1</v>
          </cell>
          <cell r="G24">
            <v>0</v>
          </cell>
          <cell r="H24">
            <v>0</v>
          </cell>
        </row>
        <row r="25">
          <cell r="C25">
            <v>5</v>
          </cell>
          <cell r="D25">
            <v>0</v>
          </cell>
          <cell r="E25">
            <v>2</v>
          </cell>
          <cell r="G25">
            <v>0</v>
          </cell>
          <cell r="H25">
            <v>1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5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9">
          <cell r="C29">
            <v>3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4</v>
          </cell>
          <cell r="D32">
            <v>1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9" refreshError="1"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10</v>
          </cell>
          <cell r="D15">
            <v>0</v>
          </cell>
          <cell r="E15">
            <v>0</v>
          </cell>
        </row>
        <row r="16">
          <cell r="C16">
            <v>10</v>
          </cell>
          <cell r="D16">
            <v>0</v>
          </cell>
          <cell r="E16">
            <v>3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8</v>
          </cell>
          <cell r="D19">
            <v>1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6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3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10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11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11</v>
          </cell>
          <cell r="D27">
            <v>0</v>
          </cell>
          <cell r="E27">
            <v>3</v>
          </cell>
          <cell r="G27">
            <v>0</v>
          </cell>
          <cell r="H27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0" refreshError="1"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5</v>
          </cell>
          <cell r="D15">
            <v>0</v>
          </cell>
          <cell r="E15">
            <v>1</v>
          </cell>
        </row>
        <row r="16">
          <cell r="C16">
            <v>10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7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13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4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7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7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9">
          <cell r="C29">
            <v>5</v>
          </cell>
          <cell r="D29">
            <v>0</v>
          </cell>
          <cell r="E29">
            <v>3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2</v>
          </cell>
          <cell r="D32">
            <v>0</v>
          </cell>
          <cell r="E32">
            <v>2</v>
          </cell>
          <cell r="G32">
            <v>0</v>
          </cell>
          <cell r="H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1" refreshError="1">
        <row r="13">
          <cell r="C13">
            <v>5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12</v>
          </cell>
          <cell r="D15">
            <v>0</v>
          </cell>
          <cell r="E15">
            <v>2</v>
          </cell>
        </row>
        <row r="16">
          <cell r="C16">
            <v>13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6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8</v>
          </cell>
          <cell r="D21">
            <v>1</v>
          </cell>
          <cell r="E21">
            <v>1</v>
          </cell>
          <cell r="G21">
            <v>0</v>
          </cell>
        </row>
        <row r="22">
          <cell r="C22">
            <v>6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4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5</v>
          </cell>
          <cell r="D24">
            <v>1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6</v>
          </cell>
          <cell r="D25">
            <v>2</v>
          </cell>
          <cell r="E25">
            <v>2</v>
          </cell>
          <cell r="G25">
            <v>0</v>
          </cell>
          <cell r="H25">
            <v>0</v>
          </cell>
        </row>
        <row r="26">
          <cell r="C26">
            <v>4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9</v>
          </cell>
          <cell r="D27">
            <v>2</v>
          </cell>
          <cell r="E27">
            <v>0</v>
          </cell>
          <cell r="G27">
            <v>0</v>
          </cell>
          <cell r="H27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4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6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2" refreshError="1">
        <row r="13">
          <cell r="C13">
            <v>33</v>
          </cell>
          <cell r="D13">
            <v>4</v>
          </cell>
          <cell r="E13">
            <v>7</v>
          </cell>
          <cell r="G13">
            <v>1</v>
          </cell>
          <cell r="H13">
            <v>2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104</v>
          </cell>
          <cell r="D15">
            <v>7</v>
          </cell>
          <cell r="E15">
            <v>38</v>
          </cell>
        </row>
        <row r="16">
          <cell r="C16">
            <v>48</v>
          </cell>
          <cell r="D16">
            <v>1</v>
          </cell>
          <cell r="E16">
            <v>10</v>
          </cell>
          <cell r="G16">
            <v>0</v>
          </cell>
          <cell r="H16">
            <v>0</v>
          </cell>
        </row>
        <row r="17">
          <cell r="C17">
            <v>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31</v>
          </cell>
          <cell r="D19">
            <v>1</v>
          </cell>
          <cell r="E19">
            <v>4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21</v>
          </cell>
          <cell r="D21">
            <v>0</v>
          </cell>
          <cell r="E21">
            <v>8</v>
          </cell>
          <cell r="G21">
            <v>0</v>
          </cell>
        </row>
        <row r="22">
          <cell r="C22">
            <v>93</v>
          </cell>
          <cell r="D22">
            <v>1</v>
          </cell>
          <cell r="E22">
            <v>28</v>
          </cell>
          <cell r="G22">
            <v>0</v>
          </cell>
          <cell r="H22">
            <v>1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4</v>
          </cell>
          <cell r="G24">
            <v>0</v>
          </cell>
          <cell r="H24">
            <v>0</v>
          </cell>
        </row>
        <row r="25">
          <cell r="C25">
            <v>26</v>
          </cell>
          <cell r="D25">
            <v>4</v>
          </cell>
          <cell r="E25">
            <v>6</v>
          </cell>
          <cell r="G25">
            <v>0</v>
          </cell>
          <cell r="H25">
            <v>6</v>
          </cell>
        </row>
        <row r="26">
          <cell r="C26">
            <v>11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24</v>
          </cell>
          <cell r="D27">
            <v>1</v>
          </cell>
          <cell r="E27">
            <v>8</v>
          </cell>
          <cell r="G27">
            <v>0</v>
          </cell>
          <cell r="H27">
            <v>0</v>
          </cell>
        </row>
        <row r="29">
          <cell r="C29">
            <v>32</v>
          </cell>
          <cell r="D29">
            <v>3</v>
          </cell>
          <cell r="E29">
            <v>12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37</v>
          </cell>
          <cell r="D32">
            <v>3</v>
          </cell>
          <cell r="E32">
            <v>11</v>
          </cell>
          <cell r="G32">
            <v>0</v>
          </cell>
          <cell r="H32">
            <v>0</v>
          </cell>
        </row>
        <row r="33">
          <cell r="C33">
            <v>38</v>
          </cell>
          <cell r="D33">
            <v>5</v>
          </cell>
          <cell r="E33">
            <v>11</v>
          </cell>
          <cell r="G33">
            <v>1</v>
          </cell>
          <cell r="H33">
            <v>1</v>
          </cell>
        </row>
        <row r="34">
          <cell r="C34">
            <v>5</v>
          </cell>
          <cell r="D34">
            <v>2</v>
          </cell>
          <cell r="E34">
            <v>3</v>
          </cell>
          <cell r="F34">
            <v>3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3" refreshError="1">
        <row r="13">
          <cell r="C13">
            <v>19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14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37</v>
          </cell>
          <cell r="D15">
            <v>0</v>
          </cell>
          <cell r="E15">
            <v>4</v>
          </cell>
        </row>
        <row r="16">
          <cell r="C16">
            <v>13</v>
          </cell>
          <cell r="D16">
            <v>1</v>
          </cell>
          <cell r="E16">
            <v>1</v>
          </cell>
          <cell r="G16">
            <v>0</v>
          </cell>
          <cell r="H16">
            <v>0</v>
          </cell>
        </row>
        <row r="17">
          <cell r="C17">
            <v>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8</v>
          </cell>
          <cell r="D19">
            <v>0</v>
          </cell>
          <cell r="E19">
            <v>2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5</v>
          </cell>
          <cell r="D21">
            <v>1</v>
          </cell>
          <cell r="E21">
            <v>0</v>
          </cell>
          <cell r="G21">
            <v>0</v>
          </cell>
        </row>
        <row r="22">
          <cell r="C22">
            <v>28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6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14</v>
          </cell>
          <cell r="D25">
            <v>0</v>
          </cell>
          <cell r="E25">
            <v>4</v>
          </cell>
          <cell r="G25">
            <v>0</v>
          </cell>
          <cell r="H25">
            <v>0</v>
          </cell>
        </row>
        <row r="26">
          <cell r="C26">
            <v>7</v>
          </cell>
          <cell r="D26">
            <v>1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13</v>
          </cell>
          <cell r="D27">
            <v>0</v>
          </cell>
          <cell r="E27">
            <v>1</v>
          </cell>
          <cell r="G27">
            <v>0</v>
          </cell>
          <cell r="H27">
            <v>0</v>
          </cell>
        </row>
        <row r="29">
          <cell r="C29">
            <v>33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10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14</v>
          </cell>
          <cell r="D33">
            <v>0</v>
          </cell>
          <cell r="E33">
            <v>5</v>
          </cell>
          <cell r="G33">
            <v>0</v>
          </cell>
          <cell r="H33">
            <v>0</v>
          </cell>
        </row>
        <row r="34">
          <cell r="C34">
            <v>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4" refreshError="1">
        <row r="13"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C33">
            <v>3</v>
          </cell>
          <cell r="D33">
            <v>1</v>
          </cell>
          <cell r="E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0"/>
  <sheetViews>
    <sheetView zoomScale="91" zoomScaleNormal="91" workbookViewId="0">
      <pane xSplit="8" ySplit="12" topLeftCell="AZ13" activePane="bottomRight" state="frozen"/>
      <selection pane="topRight" activeCell="J1" sqref="J1"/>
      <selection pane="bottomLeft" activeCell="A13" sqref="A13"/>
      <selection pane="bottomRight" activeCell="S31" sqref="S31"/>
    </sheetView>
  </sheetViews>
  <sheetFormatPr defaultRowHeight="15"/>
  <cols>
    <col min="1" max="1" width="4.7109375" customWidth="1"/>
    <col min="4" max="4" width="6.85546875" customWidth="1"/>
    <col min="5" max="7" width="9" customWidth="1"/>
    <col min="8" max="8" width="10" customWidth="1"/>
    <col min="9" max="15" width="8.7109375" customWidth="1"/>
    <col min="16" max="16" width="10" customWidth="1"/>
    <col min="17" max="19" width="9.5703125" customWidth="1"/>
    <col min="20" max="28" width="8.85546875" customWidth="1"/>
    <col min="29" max="31" width="9.7109375" customWidth="1"/>
    <col min="32" max="37" width="8.85546875" customWidth="1"/>
    <col min="38" max="39" width="9.7109375" customWidth="1"/>
    <col min="40" max="43" width="8.42578125" customWidth="1"/>
    <col min="44" max="46" width="9.28515625" customWidth="1"/>
    <col min="47" max="47" width="8.42578125" customWidth="1"/>
    <col min="48" max="49" width="7.7109375" customWidth="1"/>
    <col min="50" max="52" width="8.42578125" customWidth="1"/>
    <col min="53" max="55" width="8.5703125" customWidth="1"/>
    <col min="56" max="58" width="7.7109375" customWidth="1"/>
  </cols>
  <sheetData>
    <row r="1" spans="1:62" ht="28.9" customHeight="1">
      <c r="A1" s="261" t="s">
        <v>346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62"/>
      <c r="BB1" s="262"/>
      <c r="BC1" s="262"/>
      <c r="BD1" s="262"/>
      <c r="BE1" s="262"/>
      <c r="BF1" s="262"/>
      <c r="BG1" s="262"/>
      <c r="BH1" s="262"/>
      <c r="BI1" s="263"/>
    </row>
    <row r="2" spans="1:62" ht="22.15" customHeight="1">
      <c r="A2" s="18" t="s">
        <v>48</v>
      </c>
      <c r="B2" s="264" t="s">
        <v>49</v>
      </c>
      <c r="C2" s="264"/>
      <c r="D2" s="264"/>
      <c r="E2" s="250" t="s">
        <v>31</v>
      </c>
      <c r="F2" s="251"/>
      <c r="G2" s="252"/>
      <c r="H2" s="34" t="s">
        <v>30</v>
      </c>
      <c r="I2" s="250" t="s">
        <v>23</v>
      </c>
      <c r="J2" s="251"/>
      <c r="K2" s="252"/>
      <c r="L2" s="250" t="s">
        <v>68</v>
      </c>
      <c r="M2" s="251"/>
      <c r="N2" s="252"/>
      <c r="O2" s="33" t="s">
        <v>69</v>
      </c>
      <c r="P2" s="33" t="s">
        <v>70</v>
      </c>
      <c r="Q2" s="250" t="s">
        <v>71</v>
      </c>
      <c r="R2" s="251"/>
      <c r="S2" s="252"/>
      <c r="T2" s="250" t="s">
        <v>72</v>
      </c>
      <c r="U2" s="251"/>
      <c r="V2" s="252"/>
      <c r="W2" s="250" t="s">
        <v>73</v>
      </c>
      <c r="X2" s="251"/>
      <c r="Y2" s="252"/>
      <c r="Z2" s="250" t="s">
        <v>178</v>
      </c>
      <c r="AA2" s="251"/>
      <c r="AB2" s="252"/>
      <c r="AC2" s="250" t="s">
        <v>74</v>
      </c>
      <c r="AD2" s="251"/>
      <c r="AE2" s="252"/>
      <c r="AF2" s="250" t="s">
        <v>44</v>
      </c>
      <c r="AG2" s="251"/>
      <c r="AH2" s="252"/>
      <c r="AI2" s="250" t="s">
        <v>349</v>
      </c>
      <c r="AJ2" s="253"/>
      <c r="AK2" s="254"/>
      <c r="AL2" s="250" t="s">
        <v>45</v>
      </c>
      <c r="AM2" s="251"/>
      <c r="AN2" s="252"/>
      <c r="AO2" s="250" t="s">
        <v>7</v>
      </c>
      <c r="AP2" s="251"/>
      <c r="AQ2" s="252"/>
      <c r="AR2" s="250" t="s">
        <v>35</v>
      </c>
      <c r="AS2" s="251"/>
      <c r="AT2" s="252"/>
      <c r="AU2" s="250" t="s">
        <v>75</v>
      </c>
      <c r="AV2" s="251"/>
      <c r="AW2" s="252"/>
      <c r="AX2" s="250" t="s">
        <v>36</v>
      </c>
      <c r="AY2" s="251"/>
      <c r="AZ2" s="252"/>
      <c r="BA2" s="250" t="s">
        <v>76</v>
      </c>
      <c r="BB2" s="251"/>
      <c r="BC2" s="252"/>
      <c r="BD2" s="250" t="s">
        <v>29</v>
      </c>
      <c r="BE2" s="251"/>
      <c r="BF2" s="252"/>
      <c r="BG2" s="255" t="s">
        <v>65</v>
      </c>
      <c r="BH2" s="255"/>
      <c r="BI2" s="255"/>
    </row>
    <row r="3" spans="1:62" ht="30">
      <c r="A3" s="18"/>
      <c r="B3" s="265" t="s">
        <v>17</v>
      </c>
      <c r="C3" s="266"/>
      <c r="D3" s="266"/>
      <c r="E3" s="145" t="s">
        <v>66</v>
      </c>
      <c r="F3" s="145" t="s">
        <v>67</v>
      </c>
      <c r="G3" s="145" t="s">
        <v>6</v>
      </c>
      <c r="H3" s="145" t="s">
        <v>66</v>
      </c>
      <c r="I3" s="145" t="s">
        <v>66</v>
      </c>
      <c r="J3" s="145" t="s">
        <v>67</v>
      </c>
      <c r="K3" s="145" t="s">
        <v>6</v>
      </c>
      <c r="L3" s="145" t="s">
        <v>66</v>
      </c>
      <c r="M3" s="145" t="s">
        <v>67</v>
      </c>
      <c r="N3" s="145" t="s">
        <v>6</v>
      </c>
      <c r="O3" s="145" t="s">
        <v>66</v>
      </c>
      <c r="P3" s="145" t="s">
        <v>66</v>
      </c>
      <c r="Q3" s="145" t="s">
        <v>66</v>
      </c>
      <c r="R3" s="145" t="s">
        <v>67</v>
      </c>
      <c r="S3" s="145" t="s">
        <v>6</v>
      </c>
      <c r="T3" s="145" t="s">
        <v>66</v>
      </c>
      <c r="U3" s="145" t="s">
        <v>67</v>
      </c>
      <c r="V3" s="145" t="s">
        <v>6</v>
      </c>
      <c r="W3" s="145" t="s">
        <v>66</v>
      </c>
      <c r="X3" s="145" t="s">
        <v>67</v>
      </c>
      <c r="Y3" s="145" t="s">
        <v>6</v>
      </c>
      <c r="Z3" s="145" t="s">
        <v>66</v>
      </c>
      <c r="AA3" s="145" t="s">
        <v>67</v>
      </c>
      <c r="AB3" s="145" t="s">
        <v>6</v>
      </c>
      <c r="AC3" s="145" t="s">
        <v>66</v>
      </c>
      <c r="AD3" s="145" t="s">
        <v>67</v>
      </c>
      <c r="AE3" s="145" t="s">
        <v>6</v>
      </c>
      <c r="AF3" s="145" t="s">
        <v>66</v>
      </c>
      <c r="AG3" s="145" t="s">
        <v>67</v>
      </c>
      <c r="AH3" s="145" t="s">
        <v>6</v>
      </c>
      <c r="AI3" s="145" t="s">
        <v>66</v>
      </c>
      <c r="AJ3" s="145" t="s">
        <v>67</v>
      </c>
      <c r="AK3" s="145" t="s">
        <v>6</v>
      </c>
      <c r="AL3" s="145" t="s">
        <v>66</v>
      </c>
      <c r="AM3" s="145" t="s">
        <v>67</v>
      </c>
      <c r="AN3" s="145" t="s">
        <v>6</v>
      </c>
      <c r="AO3" s="145" t="s">
        <v>66</v>
      </c>
      <c r="AP3" s="145" t="s">
        <v>67</v>
      </c>
      <c r="AQ3" s="145" t="s">
        <v>6</v>
      </c>
      <c r="AR3" s="145" t="s">
        <v>66</v>
      </c>
      <c r="AS3" s="145" t="s">
        <v>67</v>
      </c>
      <c r="AT3" s="145" t="s">
        <v>6</v>
      </c>
      <c r="AU3" s="145" t="s">
        <v>66</v>
      </c>
      <c r="AV3" s="145" t="s">
        <v>67</v>
      </c>
      <c r="AW3" s="146" t="s">
        <v>6</v>
      </c>
      <c r="AX3" s="145" t="s">
        <v>66</v>
      </c>
      <c r="AY3" s="145" t="s">
        <v>67</v>
      </c>
      <c r="AZ3" s="145" t="s">
        <v>6</v>
      </c>
      <c r="BA3" s="145" t="s">
        <v>66</v>
      </c>
      <c r="BB3" s="145" t="s">
        <v>67</v>
      </c>
      <c r="BC3" s="145" t="s">
        <v>6</v>
      </c>
      <c r="BD3" s="145" t="s">
        <v>66</v>
      </c>
      <c r="BE3" s="145" t="s">
        <v>67</v>
      </c>
      <c r="BF3" s="146" t="s">
        <v>6</v>
      </c>
      <c r="BG3" s="145" t="s">
        <v>66</v>
      </c>
      <c r="BH3" s="145" t="s">
        <v>67</v>
      </c>
      <c r="BI3" s="145" t="s">
        <v>6</v>
      </c>
    </row>
    <row r="4" spans="1:62" ht="18.75">
      <c r="A4" s="19">
        <v>1</v>
      </c>
      <c r="B4" s="260" t="s">
        <v>50</v>
      </c>
      <c r="C4" s="260"/>
      <c r="D4" s="260"/>
      <c r="E4" s="20">
        <v>8</v>
      </c>
      <c r="F4" s="143">
        <v>1</v>
      </c>
      <c r="G4" s="143">
        <v>1</v>
      </c>
      <c r="H4" s="20"/>
      <c r="I4" s="20">
        <v>10</v>
      </c>
      <c r="J4" s="143">
        <v>0</v>
      </c>
      <c r="K4" s="143">
        <v>1</v>
      </c>
      <c r="L4" s="20">
        <v>13</v>
      </c>
      <c r="M4" s="143">
        <v>0</v>
      </c>
      <c r="N4" s="143">
        <v>0</v>
      </c>
      <c r="O4" s="160"/>
      <c r="P4" s="160"/>
      <c r="Q4" s="20">
        <v>8</v>
      </c>
      <c r="R4" s="143">
        <v>0</v>
      </c>
      <c r="S4" s="143">
        <v>0</v>
      </c>
      <c r="T4" s="20">
        <v>12</v>
      </c>
      <c r="U4" s="143">
        <v>1</v>
      </c>
      <c r="V4" s="143">
        <v>2</v>
      </c>
      <c r="W4" s="20">
        <v>8</v>
      </c>
      <c r="X4" s="143">
        <v>0</v>
      </c>
      <c r="Y4" s="143">
        <v>0</v>
      </c>
      <c r="Z4" s="20">
        <v>7</v>
      </c>
      <c r="AA4" s="143">
        <v>0</v>
      </c>
      <c r="AB4" s="143">
        <v>6</v>
      </c>
      <c r="AC4" s="20">
        <v>7</v>
      </c>
      <c r="AD4" s="143">
        <v>0</v>
      </c>
      <c r="AE4" s="143">
        <v>0</v>
      </c>
      <c r="AF4" s="20">
        <v>3</v>
      </c>
      <c r="AG4" s="143">
        <v>0</v>
      </c>
      <c r="AH4" s="143">
        <v>0</v>
      </c>
      <c r="AI4" s="20">
        <v>6</v>
      </c>
      <c r="AJ4" s="143">
        <v>2</v>
      </c>
      <c r="AK4" s="143">
        <v>2</v>
      </c>
      <c r="AL4" s="20">
        <v>4</v>
      </c>
      <c r="AM4" s="143">
        <v>2</v>
      </c>
      <c r="AN4" s="143">
        <v>2</v>
      </c>
      <c r="AO4" s="20">
        <v>3</v>
      </c>
      <c r="AP4" s="143">
        <v>0</v>
      </c>
      <c r="AQ4" s="143">
        <v>1</v>
      </c>
      <c r="AR4" s="20">
        <v>10</v>
      </c>
      <c r="AS4" s="143">
        <v>0</v>
      </c>
      <c r="AT4" s="143">
        <v>3</v>
      </c>
      <c r="AU4" s="20">
        <v>3</v>
      </c>
      <c r="AV4" s="143">
        <v>0</v>
      </c>
      <c r="AW4" s="143">
        <v>0</v>
      </c>
      <c r="AX4" s="20">
        <v>4</v>
      </c>
      <c r="AY4" s="143">
        <v>0</v>
      </c>
      <c r="AZ4" s="143">
        <v>0</v>
      </c>
      <c r="BA4" s="20">
        <v>11</v>
      </c>
      <c r="BB4" s="143">
        <v>1</v>
      </c>
      <c r="BC4" s="143">
        <v>2</v>
      </c>
      <c r="BD4" s="20">
        <v>7</v>
      </c>
      <c r="BE4" s="143">
        <v>0</v>
      </c>
      <c r="BF4" s="143">
        <v>0</v>
      </c>
      <c r="BG4" s="144">
        <f>E4+I4+L4+O4+Q4+T4+W4+Z4+AC4+AF4+AI4+AL4+AO4+AR4+AU4+AX4+BA4+BD4</f>
        <v>124</v>
      </c>
      <c r="BH4" s="144">
        <f>F4+J4+M4+R4+U4+X4+AA4+AD4+AG4+AJ4+AM4+AP4+AS4+AV4+AY4+BB4+BE4</f>
        <v>7</v>
      </c>
      <c r="BI4" s="144">
        <f>G4+K4+N4+S4+V4+Y4+AB4+AE4+AH4+AK4+AN4+AQ4+AT4+AW4+AZ4+BC4+BF4</f>
        <v>20</v>
      </c>
      <c r="BJ4" s="147">
        <v>0.22</v>
      </c>
    </row>
    <row r="5" spans="1:62" ht="18.75">
      <c r="A5" s="19">
        <v>2</v>
      </c>
      <c r="B5" s="260" t="s">
        <v>51</v>
      </c>
      <c r="C5" s="260"/>
      <c r="D5" s="260"/>
      <c r="E5" s="20">
        <v>5</v>
      </c>
      <c r="F5" s="143">
        <v>0</v>
      </c>
      <c r="G5" s="143">
        <v>1</v>
      </c>
      <c r="H5" s="20"/>
      <c r="I5" s="20">
        <v>7</v>
      </c>
      <c r="J5" s="143">
        <v>0</v>
      </c>
      <c r="K5" s="143">
        <v>1</v>
      </c>
      <c r="L5" s="20">
        <v>14</v>
      </c>
      <c r="M5" s="143">
        <v>0</v>
      </c>
      <c r="N5" s="143">
        <v>0</v>
      </c>
      <c r="O5" s="160"/>
      <c r="P5" s="160"/>
      <c r="Q5" s="20">
        <v>8</v>
      </c>
      <c r="R5" s="143">
        <v>0</v>
      </c>
      <c r="S5" s="143">
        <v>0</v>
      </c>
      <c r="T5" s="20">
        <v>8</v>
      </c>
      <c r="U5" s="143">
        <v>0</v>
      </c>
      <c r="V5" s="143">
        <v>2</v>
      </c>
      <c r="W5" s="20">
        <v>5</v>
      </c>
      <c r="X5" s="143">
        <v>0</v>
      </c>
      <c r="Y5" s="143">
        <v>0</v>
      </c>
      <c r="Z5" s="20">
        <v>4</v>
      </c>
      <c r="AA5" s="143">
        <v>0</v>
      </c>
      <c r="AB5" s="143">
        <v>0</v>
      </c>
      <c r="AC5" s="20"/>
      <c r="AD5" s="143"/>
      <c r="AE5" s="143"/>
      <c r="AF5" s="20"/>
      <c r="AG5" s="143"/>
      <c r="AH5" s="143"/>
      <c r="AI5" s="20">
        <v>1</v>
      </c>
      <c r="AJ5" s="143">
        <v>0</v>
      </c>
      <c r="AK5" s="143">
        <v>1</v>
      </c>
      <c r="AL5" s="20">
        <v>7</v>
      </c>
      <c r="AM5" s="143">
        <v>1</v>
      </c>
      <c r="AN5" s="143">
        <v>2</v>
      </c>
      <c r="AO5" s="20">
        <v>8</v>
      </c>
      <c r="AP5" s="143">
        <v>0</v>
      </c>
      <c r="AQ5" s="143">
        <v>0</v>
      </c>
      <c r="AR5" s="20">
        <v>10</v>
      </c>
      <c r="AS5" s="143">
        <v>0</v>
      </c>
      <c r="AT5" s="143">
        <v>0</v>
      </c>
      <c r="AU5" s="20">
        <v>3</v>
      </c>
      <c r="AV5" s="143">
        <v>0</v>
      </c>
      <c r="AW5" s="143">
        <v>0</v>
      </c>
      <c r="AX5" s="20">
        <v>4</v>
      </c>
      <c r="AY5" s="143">
        <v>0</v>
      </c>
      <c r="AZ5" s="143">
        <v>0</v>
      </c>
      <c r="BA5" s="20">
        <v>7</v>
      </c>
      <c r="BB5" s="143">
        <v>1</v>
      </c>
      <c r="BC5" s="143">
        <v>1</v>
      </c>
      <c r="BD5" s="20"/>
      <c r="BE5" s="143"/>
      <c r="BF5" s="143"/>
      <c r="BG5" s="144">
        <v>91</v>
      </c>
      <c r="BH5" s="144">
        <f>F5+J5+M5+R5+U5+X5+AA5+AD5+AJ5+AM5+AP5+AS5+AV5+AY5+BB5+BE5</f>
        <v>2</v>
      </c>
      <c r="BI5" s="144">
        <f>G5+K5+N5+S5+V5+Y5+AB5+AE5+AK5+AN5+AQ5+AT5+AW5+AZ5+BC5+BF5</f>
        <v>8</v>
      </c>
      <c r="BJ5" s="147">
        <v>0.11</v>
      </c>
    </row>
    <row r="6" spans="1:62" ht="18.75">
      <c r="A6" s="19">
        <v>3</v>
      </c>
      <c r="B6" s="260" t="s">
        <v>52</v>
      </c>
      <c r="C6" s="260"/>
      <c r="D6" s="260"/>
      <c r="E6" s="20">
        <v>7</v>
      </c>
      <c r="F6" s="143">
        <v>1</v>
      </c>
      <c r="G6" s="143">
        <v>2</v>
      </c>
      <c r="H6" s="20"/>
      <c r="I6" s="20">
        <v>18</v>
      </c>
      <c r="J6" s="143">
        <v>2</v>
      </c>
      <c r="K6" s="143">
        <v>4</v>
      </c>
      <c r="L6" s="20">
        <v>5</v>
      </c>
      <c r="M6" s="143">
        <v>0</v>
      </c>
      <c r="N6" s="143">
        <v>0</v>
      </c>
      <c r="O6" s="160"/>
      <c r="P6" s="160"/>
      <c r="Q6" s="20">
        <v>2</v>
      </c>
      <c r="R6" s="143">
        <v>0</v>
      </c>
      <c r="S6" s="143">
        <v>0</v>
      </c>
      <c r="T6" s="20">
        <v>4</v>
      </c>
      <c r="U6" s="143">
        <v>0</v>
      </c>
      <c r="V6" s="143">
        <v>0</v>
      </c>
      <c r="W6" s="20">
        <v>5</v>
      </c>
      <c r="X6" s="143">
        <v>0</v>
      </c>
      <c r="Y6" s="143">
        <v>1</v>
      </c>
      <c r="Z6" s="20">
        <v>9</v>
      </c>
      <c r="AA6" s="143">
        <v>0</v>
      </c>
      <c r="AB6" s="143">
        <v>6</v>
      </c>
      <c r="AC6" s="20">
        <v>2</v>
      </c>
      <c r="AD6" s="143">
        <v>0</v>
      </c>
      <c r="AE6" s="143">
        <v>0</v>
      </c>
      <c r="AF6" s="20"/>
      <c r="AG6" s="143"/>
      <c r="AH6" s="143"/>
      <c r="AI6" s="20">
        <v>6</v>
      </c>
      <c r="AJ6" s="143">
        <v>0</v>
      </c>
      <c r="AK6" s="143">
        <v>0</v>
      </c>
      <c r="AL6" s="20">
        <v>7</v>
      </c>
      <c r="AM6" s="143">
        <v>0</v>
      </c>
      <c r="AN6" s="143">
        <v>2</v>
      </c>
      <c r="AO6" s="20">
        <v>8</v>
      </c>
      <c r="AP6" s="143">
        <v>0</v>
      </c>
      <c r="AQ6" s="143">
        <v>0</v>
      </c>
      <c r="AR6" s="20">
        <v>2</v>
      </c>
      <c r="AS6" s="143">
        <v>0</v>
      </c>
      <c r="AT6" s="143">
        <v>0</v>
      </c>
      <c r="AU6" s="20"/>
      <c r="AV6" s="143"/>
      <c r="AW6" s="143"/>
      <c r="AX6" s="20">
        <v>10</v>
      </c>
      <c r="AY6" s="143">
        <v>0</v>
      </c>
      <c r="AZ6" s="143">
        <v>0</v>
      </c>
      <c r="BA6" s="20">
        <v>5</v>
      </c>
      <c r="BB6" s="143">
        <v>1</v>
      </c>
      <c r="BC6" s="143">
        <v>1</v>
      </c>
      <c r="BD6" s="20">
        <v>3</v>
      </c>
      <c r="BE6" s="143">
        <v>0</v>
      </c>
      <c r="BF6" s="143">
        <v>0</v>
      </c>
      <c r="BG6" s="144">
        <v>93</v>
      </c>
      <c r="BH6" s="144">
        <f>F6+J6+M6+R6+U6+X6+AA6+AD6+AJ6+AM6+AP6+AS6+AV6+AY6+BB6+BE6</f>
        <v>4</v>
      </c>
      <c r="BI6" s="144">
        <f>G6+K6+N6+S6+V6+Y6+AB6+AE6+AK6+AN6+AQ6+AT6+AW6+AZ6+BC6+BF6</f>
        <v>16</v>
      </c>
      <c r="BJ6" s="147">
        <v>0.21</v>
      </c>
    </row>
    <row r="7" spans="1:62" ht="18.75">
      <c r="A7" s="19">
        <v>4</v>
      </c>
      <c r="B7" s="260" t="s">
        <v>53</v>
      </c>
      <c r="C7" s="260"/>
      <c r="D7" s="260"/>
      <c r="E7" s="20"/>
      <c r="F7" s="20"/>
      <c r="G7" s="20"/>
      <c r="H7" s="20"/>
      <c r="I7" s="20">
        <v>3</v>
      </c>
      <c r="J7" s="143">
        <v>1</v>
      </c>
      <c r="K7" s="143">
        <v>0</v>
      </c>
      <c r="L7" s="20"/>
      <c r="M7" s="143"/>
      <c r="N7" s="143"/>
      <c r="O7" s="160"/>
      <c r="P7" s="160"/>
      <c r="Q7" s="20">
        <v>1</v>
      </c>
      <c r="R7" s="143">
        <v>0</v>
      </c>
      <c r="S7" s="143">
        <v>0</v>
      </c>
      <c r="T7" s="20"/>
      <c r="U7" s="143"/>
      <c r="V7" s="143"/>
      <c r="W7" s="20"/>
      <c r="X7" s="143"/>
      <c r="Y7" s="143"/>
      <c r="Z7" s="20"/>
      <c r="AA7" s="143"/>
      <c r="AB7" s="143"/>
      <c r="AC7" s="20"/>
      <c r="AD7" s="143"/>
      <c r="AE7" s="143"/>
      <c r="AF7" s="20"/>
      <c r="AG7" s="143"/>
      <c r="AH7" s="143"/>
      <c r="AI7" s="20"/>
      <c r="AJ7" s="143"/>
      <c r="AK7" s="143"/>
      <c r="AL7" s="20"/>
      <c r="AM7" s="143"/>
      <c r="AN7" s="143"/>
      <c r="AO7" s="20">
        <v>1</v>
      </c>
      <c r="AP7" s="143">
        <v>0</v>
      </c>
      <c r="AQ7" s="143">
        <v>0</v>
      </c>
      <c r="AR7" s="20">
        <v>1</v>
      </c>
      <c r="AS7" s="143">
        <v>0</v>
      </c>
      <c r="AT7" s="143">
        <v>0</v>
      </c>
      <c r="AU7" s="20"/>
      <c r="AV7" s="143"/>
      <c r="AW7" s="143"/>
      <c r="AX7" s="20"/>
      <c r="AY7" s="143"/>
      <c r="AZ7" s="143"/>
      <c r="BA7" s="20">
        <v>1</v>
      </c>
      <c r="BB7" s="143">
        <v>0</v>
      </c>
      <c r="BC7" s="143">
        <v>0</v>
      </c>
      <c r="BD7" s="20"/>
      <c r="BE7" s="143"/>
      <c r="BF7" s="143"/>
      <c r="BG7" s="144">
        <f>I7+Q7+AO7+AR7+BA7</f>
        <v>7</v>
      </c>
      <c r="BH7" s="144">
        <v>1</v>
      </c>
      <c r="BI7" s="144">
        <v>0</v>
      </c>
      <c r="BJ7" s="147">
        <v>0.14000000000000001</v>
      </c>
    </row>
    <row r="8" spans="1:62" ht="18.75">
      <c r="A8" s="19">
        <v>5</v>
      </c>
      <c r="B8" s="260" t="s">
        <v>54</v>
      </c>
      <c r="C8" s="260"/>
      <c r="D8" s="260"/>
      <c r="E8" s="20"/>
      <c r="F8" s="20"/>
      <c r="G8" s="20"/>
      <c r="H8" s="20"/>
      <c r="I8" s="20"/>
      <c r="J8" s="143"/>
      <c r="K8" s="143"/>
      <c r="L8" s="20"/>
      <c r="M8" s="143"/>
      <c r="N8" s="143"/>
      <c r="O8" s="160"/>
      <c r="P8" s="160"/>
      <c r="Q8" s="143"/>
      <c r="R8" s="143"/>
      <c r="S8" s="143"/>
      <c r="T8" s="20"/>
      <c r="U8" s="143"/>
      <c r="V8" s="143"/>
      <c r="W8" s="20">
        <v>2</v>
      </c>
      <c r="X8" s="143">
        <v>0</v>
      </c>
      <c r="Y8" s="143">
        <v>0</v>
      </c>
      <c r="Z8" s="20">
        <v>5</v>
      </c>
      <c r="AA8" s="143">
        <v>0</v>
      </c>
      <c r="AB8" s="143">
        <v>0</v>
      </c>
      <c r="AC8" s="20"/>
      <c r="AD8" s="143"/>
      <c r="AE8" s="143"/>
      <c r="AF8" s="20"/>
      <c r="AG8" s="143"/>
      <c r="AH8" s="143"/>
      <c r="AI8" s="20"/>
      <c r="AJ8" s="143"/>
      <c r="AK8" s="143"/>
      <c r="AL8" s="20">
        <v>1</v>
      </c>
      <c r="AM8" s="143">
        <v>1</v>
      </c>
      <c r="AN8" s="143">
        <v>0</v>
      </c>
      <c r="AO8" s="20"/>
      <c r="AP8" s="143"/>
      <c r="AQ8" s="143"/>
      <c r="AR8" s="20">
        <v>2</v>
      </c>
      <c r="AS8" s="143">
        <v>0</v>
      </c>
      <c r="AT8" s="143">
        <v>0</v>
      </c>
      <c r="AU8" s="20"/>
      <c r="AV8" s="143"/>
      <c r="AW8" s="143"/>
      <c r="AX8" s="20"/>
      <c r="AY8" s="143"/>
      <c r="AZ8" s="143"/>
      <c r="BA8" s="20"/>
      <c r="BB8" s="143"/>
      <c r="BC8" s="143"/>
      <c r="BD8" s="20"/>
      <c r="BE8" s="143"/>
      <c r="BF8" s="143"/>
      <c r="BG8" s="144">
        <v>10</v>
      </c>
      <c r="BH8" s="144">
        <v>1</v>
      </c>
      <c r="BI8" s="144">
        <v>0</v>
      </c>
      <c r="BJ8" s="147">
        <v>0.1</v>
      </c>
    </row>
    <row r="9" spans="1:62" ht="18.75">
      <c r="A9" s="19">
        <v>6</v>
      </c>
      <c r="B9" s="260" t="s">
        <v>55</v>
      </c>
      <c r="C9" s="260"/>
      <c r="D9" s="260"/>
      <c r="E9" s="20"/>
      <c r="F9" s="20"/>
      <c r="G9" s="20"/>
      <c r="H9" s="20"/>
      <c r="I9" s="20"/>
      <c r="J9" s="143"/>
      <c r="K9" s="143"/>
      <c r="L9" s="20"/>
      <c r="M9" s="143"/>
      <c r="N9" s="143"/>
      <c r="O9" s="160"/>
      <c r="P9" s="160"/>
      <c r="Q9" s="143"/>
      <c r="R9" s="143"/>
      <c r="S9" s="143"/>
      <c r="T9" s="20"/>
      <c r="U9" s="143"/>
      <c r="V9" s="143"/>
      <c r="W9" s="20"/>
      <c r="X9" s="143"/>
      <c r="Y9" s="143"/>
      <c r="Z9" s="20"/>
      <c r="AA9" s="143"/>
      <c r="AB9" s="143"/>
      <c r="AC9" s="20"/>
      <c r="AD9" s="143"/>
      <c r="AE9" s="143"/>
      <c r="AF9" s="20"/>
      <c r="AG9" s="143"/>
      <c r="AH9" s="143"/>
      <c r="AI9" s="20"/>
      <c r="AJ9" s="143"/>
      <c r="AK9" s="143"/>
      <c r="AL9" s="20"/>
      <c r="AM9" s="143"/>
      <c r="AN9" s="143"/>
      <c r="AO9" s="20"/>
      <c r="AP9" s="143"/>
      <c r="AQ9" s="143"/>
      <c r="AR9" s="20"/>
      <c r="AS9" s="143"/>
      <c r="AT9" s="143"/>
      <c r="AU9" s="20"/>
      <c r="AV9" s="143"/>
      <c r="AW9" s="143"/>
      <c r="AX9" s="20"/>
      <c r="AY9" s="143"/>
      <c r="AZ9" s="143"/>
      <c r="BA9" s="20">
        <v>1</v>
      </c>
      <c r="BB9" s="143">
        <v>0</v>
      </c>
      <c r="BC9" s="143">
        <v>0</v>
      </c>
      <c r="BD9" s="20"/>
      <c r="BE9" s="143"/>
      <c r="BF9" s="143"/>
      <c r="BG9" s="144">
        <v>1</v>
      </c>
      <c r="BH9" s="144">
        <v>0</v>
      </c>
      <c r="BI9" s="144">
        <v>0</v>
      </c>
      <c r="BJ9" s="147">
        <v>0</v>
      </c>
    </row>
    <row r="10" spans="1:62" ht="18.75">
      <c r="A10" s="19">
        <v>7</v>
      </c>
      <c r="B10" s="260" t="s">
        <v>56</v>
      </c>
      <c r="C10" s="260"/>
      <c r="D10" s="260"/>
      <c r="E10" s="20"/>
      <c r="F10" s="20"/>
      <c r="G10" s="20"/>
      <c r="H10" s="20"/>
      <c r="I10" s="20"/>
      <c r="J10" s="143"/>
      <c r="K10" s="143"/>
      <c r="L10" s="20">
        <v>1</v>
      </c>
      <c r="M10" s="143">
        <v>0</v>
      </c>
      <c r="N10" s="143">
        <v>0</v>
      </c>
      <c r="O10" s="160"/>
      <c r="P10" s="160"/>
      <c r="Q10" s="143"/>
      <c r="R10" s="143"/>
      <c r="S10" s="143"/>
      <c r="T10" s="20"/>
      <c r="U10" s="143"/>
      <c r="V10" s="143"/>
      <c r="W10" s="20"/>
      <c r="X10" s="143"/>
      <c r="Y10" s="143"/>
      <c r="Z10" s="20">
        <v>1</v>
      </c>
      <c r="AA10" s="143">
        <v>0</v>
      </c>
      <c r="AB10" s="143">
        <v>1</v>
      </c>
      <c r="AC10" s="20">
        <v>1</v>
      </c>
      <c r="AD10" s="143">
        <v>0</v>
      </c>
      <c r="AE10" s="143">
        <v>0</v>
      </c>
      <c r="AF10" s="20"/>
      <c r="AG10" s="143"/>
      <c r="AH10" s="143"/>
      <c r="AI10" s="20"/>
      <c r="AJ10" s="143"/>
      <c r="AK10" s="143"/>
      <c r="AL10" s="20">
        <v>1</v>
      </c>
      <c r="AM10" s="143">
        <v>0</v>
      </c>
      <c r="AN10" s="143">
        <v>0</v>
      </c>
      <c r="AO10" s="20"/>
      <c r="AP10" s="143"/>
      <c r="AQ10" s="143"/>
      <c r="AR10" s="20"/>
      <c r="AS10" s="143"/>
      <c r="AT10" s="143"/>
      <c r="AU10" s="20"/>
      <c r="AV10" s="143"/>
      <c r="AW10" s="143"/>
      <c r="AX10" s="20">
        <v>1</v>
      </c>
      <c r="AY10" s="143">
        <v>0</v>
      </c>
      <c r="AZ10" s="143">
        <v>0</v>
      </c>
      <c r="BA10" s="20"/>
      <c r="BB10" s="143"/>
      <c r="BC10" s="143"/>
      <c r="BD10" s="20"/>
      <c r="BE10" s="143"/>
      <c r="BF10" s="143"/>
      <c r="BG10" s="144">
        <v>5</v>
      </c>
      <c r="BH10" s="144">
        <v>0</v>
      </c>
      <c r="BI10" s="144">
        <v>1</v>
      </c>
      <c r="BJ10" s="147">
        <v>0.2</v>
      </c>
    </row>
    <row r="11" spans="1:62" ht="18.75">
      <c r="A11" s="19">
        <v>8</v>
      </c>
      <c r="B11" s="260" t="s">
        <v>57</v>
      </c>
      <c r="C11" s="260"/>
      <c r="D11" s="260"/>
      <c r="E11" s="20"/>
      <c r="F11" s="20"/>
      <c r="G11" s="20"/>
      <c r="H11" s="20">
        <v>1</v>
      </c>
      <c r="I11" s="20"/>
      <c r="J11" s="143"/>
      <c r="K11" s="143"/>
      <c r="L11" s="20"/>
      <c r="M11" s="143"/>
      <c r="N11" s="143"/>
      <c r="O11" s="160"/>
      <c r="P11" s="160"/>
      <c r="Q11" s="143"/>
      <c r="R11" s="143"/>
      <c r="S11" s="143"/>
      <c r="T11" s="20"/>
      <c r="U11" s="143"/>
      <c r="V11" s="143"/>
      <c r="W11" s="20"/>
      <c r="X11" s="143"/>
      <c r="Y11" s="143"/>
      <c r="Z11" s="20"/>
      <c r="AA11" s="143"/>
      <c r="AB11" s="143"/>
      <c r="AC11" s="20">
        <v>3</v>
      </c>
      <c r="AD11" s="143">
        <v>0</v>
      </c>
      <c r="AE11" s="143">
        <v>0</v>
      </c>
      <c r="AF11" s="20"/>
      <c r="AG11" s="143"/>
      <c r="AH11" s="143"/>
      <c r="AI11" s="20"/>
      <c r="AJ11" s="143"/>
      <c r="AK11" s="143"/>
      <c r="AL11" s="20"/>
      <c r="AM11" s="143"/>
      <c r="AN11" s="143"/>
      <c r="AO11" s="20">
        <v>1</v>
      </c>
      <c r="AP11" s="143">
        <v>0</v>
      </c>
      <c r="AQ11" s="143">
        <v>0</v>
      </c>
      <c r="AR11" s="20"/>
      <c r="AS11" s="143"/>
      <c r="AT11" s="143"/>
      <c r="AU11" s="20"/>
      <c r="AV11" s="143"/>
      <c r="AW11" s="143"/>
      <c r="AX11" s="20"/>
      <c r="AY11" s="143"/>
      <c r="AZ11" s="143"/>
      <c r="BA11" s="20"/>
      <c r="BB11" s="143"/>
      <c r="BC11" s="143"/>
      <c r="BD11" s="20"/>
      <c r="BE11" s="143"/>
      <c r="BF11" s="143"/>
      <c r="BG11" s="144">
        <v>5</v>
      </c>
      <c r="BH11" s="144">
        <v>0</v>
      </c>
      <c r="BI11" s="144">
        <v>0</v>
      </c>
      <c r="BJ11" s="147">
        <v>0</v>
      </c>
    </row>
    <row r="12" spans="1:62" s="88" customFormat="1" ht="18.75">
      <c r="A12" s="19">
        <v>9</v>
      </c>
      <c r="B12" s="260" t="s">
        <v>58</v>
      </c>
      <c r="C12" s="260"/>
      <c r="D12" s="260"/>
      <c r="E12" s="20"/>
      <c r="F12" s="20"/>
      <c r="G12" s="20"/>
      <c r="H12" s="20"/>
      <c r="I12" s="20"/>
      <c r="J12" s="143"/>
      <c r="K12" s="143"/>
      <c r="L12" s="20"/>
      <c r="M12" s="143"/>
      <c r="N12" s="143"/>
      <c r="O12" s="160"/>
      <c r="P12" s="160"/>
      <c r="Q12" s="143"/>
      <c r="R12" s="143"/>
      <c r="S12" s="143"/>
      <c r="T12" s="20"/>
      <c r="U12" s="143"/>
      <c r="V12" s="143"/>
      <c r="W12" s="20"/>
      <c r="X12" s="143"/>
      <c r="Y12" s="143"/>
      <c r="Z12" s="20"/>
      <c r="AA12" s="143"/>
      <c r="AB12" s="143"/>
      <c r="AC12" s="20"/>
      <c r="AD12" s="143"/>
      <c r="AE12" s="143"/>
      <c r="AF12" s="20"/>
      <c r="AG12" s="143"/>
      <c r="AH12" s="143"/>
      <c r="AI12" s="20"/>
      <c r="AJ12" s="143"/>
      <c r="AK12" s="143"/>
      <c r="AL12" s="20"/>
      <c r="AM12" s="143"/>
      <c r="AN12" s="143"/>
      <c r="AO12" s="20"/>
      <c r="AP12" s="143"/>
      <c r="AQ12" s="143"/>
      <c r="AR12" s="20"/>
      <c r="AS12" s="143"/>
      <c r="AT12" s="143"/>
      <c r="AU12" s="20"/>
      <c r="AV12" s="143"/>
      <c r="AW12" s="143"/>
      <c r="AX12" s="20"/>
      <c r="AY12" s="143"/>
      <c r="AZ12" s="143"/>
      <c r="BA12" s="20"/>
      <c r="BB12" s="143"/>
      <c r="BC12" s="143"/>
      <c r="BD12" s="20"/>
      <c r="BE12" s="143"/>
      <c r="BF12" s="143"/>
      <c r="BG12" s="144">
        <v>0</v>
      </c>
      <c r="BH12" s="144">
        <v>0</v>
      </c>
      <c r="BI12" s="144">
        <v>0</v>
      </c>
      <c r="BJ12" s="147">
        <v>0</v>
      </c>
    </row>
    <row r="13" spans="1:62" ht="18.75">
      <c r="A13" s="19">
        <v>10</v>
      </c>
      <c r="B13" s="260" t="s">
        <v>59</v>
      </c>
      <c r="C13" s="260"/>
      <c r="D13" s="260"/>
      <c r="E13" s="20"/>
      <c r="F13" s="20"/>
      <c r="G13" s="20"/>
      <c r="H13" s="20"/>
      <c r="I13" s="20"/>
      <c r="J13" s="143"/>
      <c r="K13" s="143"/>
      <c r="L13" s="20"/>
      <c r="M13" s="143"/>
      <c r="N13" s="143"/>
      <c r="O13" s="160"/>
      <c r="P13" s="160"/>
      <c r="Q13" s="143"/>
      <c r="R13" s="143"/>
      <c r="S13" s="143"/>
      <c r="T13" s="20"/>
      <c r="U13" s="143"/>
      <c r="V13" s="143"/>
      <c r="W13" s="20"/>
      <c r="X13" s="143"/>
      <c r="Y13" s="143"/>
      <c r="Z13" s="20"/>
      <c r="AA13" s="143"/>
      <c r="AB13" s="143"/>
      <c r="AC13" s="20"/>
      <c r="AD13" s="143"/>
      <c r="AE13" s="143"/>
      <c r="AF13" s="20"/>
      <c r="AG13" s="143"/>
      <c r="AH13" s="143"/>
      <c r="AI13" s="20"/>
      <c r="AJ13" s="143"/>
      <c r="AK13" s="143"/>
      <c r="AL13" s="20"/>
      <c r="AM13" s="143"/>
      <c r="AN13" s="143"/>
      <c r="AO13" s="20"/>
      <c r="AP13" s="143"/>
      <c r="AQ13" s="143"/>
      <c r="AR13" s="20"/>
      <c r="AS13" s="143"/>
      <c r="AT13" s="143"/>
      <c r="AU13" s="20"/>
      <c r="AV13" s="143"/>
      <c r="AW13" s="143"/>
      <c r="AX13" s="20"/>
      <c r="AY13" s="143"/>
      <c r="AZ13" s="143"/>
      <c r="BA13" s="20"/>
      <c r="BB13" s="143"/>
      <c r="BC13" s="143"/>
      <c r="BD13" s="20"/>
      <c r="BE13" s="143"/>
      <c r="BF13" s="143"/>
      <c r="BG13" s="144">
        <v>0</v>
      </c>
      <c r="BH13" s="144">
        <v>0</v>
      </c>
      <c r="BI13" s="144">
        <v>0</v>
      </c>
      <c r="BJ13" s="147">
        <v>0</v>
      </c>
    </row>
    <row r="14" spans="1:62" ht="18.75">
      <c r="A14" s="19">
        <v>11</v>
      </c>
      <c r="B14" s="260" t="s">
        <v>60</v>
      </c>
      <c r="C14" s="260"/>
      <c r="D14" s="260"/>
      <c r="E14" s="20"/>
      <c r="F14" s="20"/>
      <c r="G14" s="20"/>
      <c r="H14" s="20"/>
      <c r="I14" s="20"/>
      <c r="J14" s="143"/>
      <c r="K14" s="143"/>
      <c r="L14" s="20"/>
      <c r="M14" s="143"/>
      <c r="N14" s="143"/>
      <c r="O14" s="160"/>
      <c r="P14" s="160"/>
      <c r="Q14" s="143"/>
      <c r="R14" s="143"/>
      <c r="S14" s="143"/>
      <c r="T14" s="20"/>
      <c r="U14" s="143"/>
      <c r="V14" s="143"/>
      <c r="W14" s="20"/>
      <c r="X14" s="143"/>
      <c r="Y14" s="143"/>
      <c r="Z14" s="20"/>
      <c r="AA14" s="143"/>
      <c r="AB14" s="143"/>
      <c r="AC14" s="20"/>
      <c r="AD14" s="143"/>
      <c r="AE14" s="143"/>
      <c r="AF14" s="20"/>
      <c r="AG14" s="143"/>
      <c r="AH14" s="143"/>
      <c r="AI14" s="20"/>
      <c r="AJ14" s="143"/>
      <c r="AK14" s="143"/>
      <c r="AL14" s="20"/>
      <c r="AM14" s="143"/>
      <c r="AN14" s="143"/>
      <c r="AO14" s="20">
        <v>3</v>
      </c>
      <c r="AP14" s="143">
        <v>0</v>
      </c>
      <c r="AQ14" s="143">
        <v>0</v>
      </c>
      <c r="AR14" s="20"/>
      <c r="AS14" s="143"/>
      <c r="AT14" s="143"/>
      <c r="AU14" s="20"/>
      <c r="AV14" s="143"/>
      <c r="AW14" s="143"/>
      <c r="AX14" s="20"/>
      <c r="AY14" s="143"/>
      <c r="AZ14" s="143"/>
      <c r="BA14" s="20"/>
      <c r="BB14" s="143"/>
      <c r="BC14" s="143"/>
      <c r="BD14" s="20"/>
      <c r="BE14" s="143"/>
      <c r="BF14" s="143"/>
      <c r="BG14" s="144">
        <v>3</v>
      </c>
      <c r="BH14" s="144">
        <v>0</v>
      </c>
      <c r="BI14" s="144">
        <v>0</v>
      </c>
      <c r="BJ14" s="147">
        <v>0</v>
      </c>
    </row>
    <row r="15" spans="1:62" ht="18.75">
      <c r="A15" s="19">
        <v>12</v>
      </c>
      <c r="B15" s="259" t="s">
        <v>61</v>
      </c>
      <c r="C15" s="259"/>
      <c r="D15" s="259"/>
      <c r="E15" s="20"/>
      <c r="F15" s="20"/>
      <c r="G15" s="20"/>
      <c r="H15" s="20"/>
      <c r="I15" s="20"/>
      <c r="J15" s="20"/>
      <c r="K15" s="20"/>
      <c r="L15" s="20"/>
      <c r="M15" s="143"/>
      <c r="N15" s="143"/>
      <c r="O15" s="160"/>
      <c r="P15" s="160"/>
      <c r="Q15" s="143"/>
      <c r="R15" s="143"/>
      <c r="S15" s="143"/>
      <c r="T15" s="20"/>
      <c r="U15" s="20"/>
      <c r="V15" s="20"/>
      <c r="W15" s="20">
        <v>1</v>
      </c>
      <c r="X15" s="20">
        <v>0</v>
      </c>
      <c r="Y15" s="20">
        <v>0</v>
      </c>
      <c r="Z15" s="20"/>
      <c r="AA15" s="20"/>
      <c r="AB15" s="20"/>
      <c r="AC15" s="20"/>
      <c r="AD15" s="143"/>
      <c r="AE15" s="143"/>
      <c r="AF15" s="20"/>
      <c r="AG15" s="143"/>
      <c r="AH15" s="143"/>
      <c r="AI15" s="20"/>
      <c r="AJ15" s="20"/>
      <c r="AK15" s="20"/>
      <c r="AL15" s="20"/>
      <c r="AM15" s="20"/>
      <c r="AN15" s="20"/>
      <c r="AO15" s="20"/>
      <c r="AP15" s="143"/>
      <c r="AQ15" s="143"/>
      <c r="AR15" s="20"/>
      <c r="AS15" s="143"/>
      <c r="AT15" s="143"/>
      <c r="AU15" s="20"/>
      <c r="AV15" s="143"/>
      <c r="AW15" s="143"/>
      <c r="AX15" s="20"/>
      <c r="AY15" s="143"/>
      <c r="AZ15" s="143"/>
      <c r="BA15" s="20"/>
      <c r="BB15" s="20"/>
      <c r="BC15" s="20"/>
      <c r="BD15" s="20"/>
      <c r="BE15" s="143"/>
      <c r="BF15" s="143"/>
      <c r="BG15" s="144">
        <v>1</v>
      </c>
      <c r="BH15" s="144">
        <v>0</v>
      </c>
      <c r="BI15" s="144">
        <v>0</v>
      </c>
      <c r="BJ15" s="147">
        <v>0</v>
      </c>
    </row>
    <row r="16" spans="1:62" ht="18.75">
      <c r="A16" s="19">
        <v>13</v>
      </c>
      <c r="B16" s="256" t="s">
        <v>62</v>
      </c>
      <c r="C16" s="256"/>
      <c r="D16" s="256"/>
      <c r="E16" s="20"/>
      <c r="F16" s="20"/>
      <c r="G16" s="20"/>
      <c r="H16" s="20"/>
      <c r="I16" s="20"/>
      <c r="J16" s="20"/>
      <c r="K16" s="20"/>
      <c r="L16" s="20"/>
      <c r="M16" s="143"/>
      <c r="N16" s="143"/>
      <c r="O16" s="160"/>
      <c r="P16" s="160"/>
      <c r="Q16" s="143"/>
      <c r="R16" s="143"/>
      <c r="S16" s="143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43"/>
      <c r="AE16" s="143"/>
      <c r="AF16" s="20"/>
      <c r="AG16" s="143"/>
      <c r="AH16" s="143"/>
      <c r="AI16" s="20">
        <v>1</v>
      </c>
      <c r="AJ16" s="20">
        <v>1</v>
      </c>
      <c r="AK16" s="20">
        <v>0</v>
      </c>
      <c r="AL16" s="20">
        <v>3</v>
      </c>
      <c r="AM16" s="20">
        <v>0</v>
      </c>
      <c r="AN16" s="20">
        <v>0</v>
      </c>
      <c r="AO16" s="20"/>
      <c r="AP16" s="143"/>
      <c r="AQ16" s="143"/>
      <c r="AR16" s="20">
        <v>2</v>
      </c>
      <c r="AS16" s="143">
        <v>0</v>
      </c>
      <c r="AT16" s="143">
        <v>0</v>
      </c>
      <c r="AU16" s="20"/>
      <c r="AV16" s="143"/>
      <c r="AW16" s="143"/>
      <c r="AX16" s="20"/>
      <c r="AY16" s="143"/>
      <c r="AZ16" s="143"/>
      <c r="BA16" s="20"/>
      <c r="BB16" s="20"/>
      <c r="BC16" s="20"/>
      <c r="BD16" s="20"/>
      <c r="BE16" s="143"/>
      <c r="BF16" s="143"/>
      <c r="BG16" s="144">
        <v>6</v>
      </c>
      <c r="BH16" s="144">
        <v>1</v>
      </c>
      <c r="BI16" s="144">
        <v>0</v>
      </c>
      <c r="BJ16" s="147">
        <v>0.17</v>
      </c>
    </row>
    <row r="17" spans="1:62" ht="18.75">
      <c r="A17" s="19">
        <v>14</v>
      </c>
      <c r="B17" s="256" t="s">
        <v>63</v>
      </c>
      <c r="C17" s="256"/>
      <c r="D17" s="256"/>
      <c r="E17" s="20"/>
      <c r="F17" s="20"/>
      <c r="G17" s="20"/>
      <c r="H17" s="20"/>
      <c r="I17" s="20">
        <v>4</v>
      </c>
      <c r="J17" s="20">
        <v>0</v>
      </c>
      <c r="K17" s="20">
        <v>2</v>
      </c>
      <c r="L17" s="20"/>
      <c r="M17" s="143"/>
      <c r="N17" s="143"/>
      <c r="O17" s="160"/>
      <c r="P17" s="160"/>
      <c r="Q17" s="143"/>
      <c r="R17" s="143"/>
      <c r="S17" s="143"/>
      <c r="T17" s="20"/>
      <c r="U17" s="20"/>
      <c r="V17" s="20"/>
      <c r="W17" s="20">
        <v>1</v>
      </c>
      <c r="X17" s="20">
        <v>0</v>
      </c>
      <c r="Y17" s="20">
        <v>0</v>
      </c>
      <c r="Z17" s="20">
        <v>4</v>
      </c>
      <c r="AA17" s="20">
        <v>0</v>
      </c>
      <c r="AB17" s="20">
        <v>0</v>
      </c>
      <c r="AC17" s="20"/>
      <c r="AD17" s="143"/>
      <c r="AE17" s="143"/>
      <c r="AF17" s="20"/>
      <c r="AG17" s="143"/>
      <c r="AH17" s="143"/>
      <c r="AI17" s="20"/>
      <c r="AJ17" s="20"/>
      <c r="AK17" s="20"/>
      <c r="AL17" s="20">
        <v>1</v>
      </c>
      <c r="AM17" s="20">
        <v>0</v>
      </c>
      <c r="AN17" s="20">
        <v>0</v>
      </c>
      <c r="AO17" s="20"/>
      <c r="AP17" s="143"/>
      <c r="AQ17" s="143"/>
      <c r="AR17" s="20"/>
      <c r="AS17" s="143"/>
      <c r="AT17" s="143"/>
      <c r="AU17" s="20"/>
      <c r="AV17" s="143"/>
      <c r="AW17" s="143"/>
      <c r="AX17" s="20"/>
      <c r="AY17" s="143"/>
      <c r="AZ17" s="143"/>
      <c r="BA17" s="20">
        <v>2</v>
      </c>
      <c r="BB17" s="20">
        <v>0</v>
      </c>
      <c r="BC17" s="20">
        <v>0</v>
      </c>
      <c r="BD17" s="20"/>
      <c r="BE17" s="143"/>
      <c r="BF17" s="143"/>
      <c r="BG17" s="144">
        <v>12</v>
      </c>
      <c r="BH17" s="144">
        <v>0</v>
      </c>
      <c r="BI17" s="144">
        <v>2</v>
      </c>
      <c r="BJ17" s="147">
        <v>0.17</v>
      </c>
    </row>
    <row r="18" spans="1:62" ht="18.75">
      <c r="A18" s="19">
        <v>15</v>
      </c>
      <c r="B18" s="256" t="s">
        <v>64</v>
      </c>
      <c r="C18" s="256"/>
      <c r="D18" s="256"/>
      <c r="E18" s="20"/>
      <c r="F18" s="20"/>
      <c r="G18" s="20"/>
      <c r="H18" s="20"/>
      <c r="I18" s="20">
        <v>6</v>
      </c>
      <c r="J18" s="20">
        <v>1</v>
      </c>
      <c r="K18" s="20">
        <v>1</v>
      </c>
      <c r="L18" s="20">
        <v>1</v>
      </c>
      <c r="M18" s="20">
        <v>0</v>
      </c>
      <c r="N18" s="20">
        <v>0</v>
      </c>
      <c r="O18" s="160"/>
      <c r="P18" s="160"/>
      <c r="Q18" s="143"/>
      <c r="R18" s="143"/>
      <c r="S18" s="143"/>
      <c r="T18" s="20">
        <v>3</v>
      </c>
      <c r="U18" s="20">
        <v>0</v>
      </c>
      <c r="V18" s="20">
        <v>1</v>
      </c>
      <c r="W18" s="20">
        <v>5</v>
      </c>
      <c r="X18" s="20">
        <v>0</v>
      </c>
      <c r="Y18" s="20">
        <v>0</v>
      </c>
      <c r="Z18" s="20">
        <v>2</v>
      </c>
      <c r="AA18" s="20">
        <v>0</v>
      </c>
      <c r="AB18" s="20">
        <v>0</v>
      </c>
      <c r="AC18" s="20"/>
      <c r="AD18" s="143"/>
      <c r="AE18" s="143"/>
      <c r="AF18" s="20"/>
      <c r="AG18" s="143"/>
      <c r="AH18" s="143"/>
      <c r="AI18" s="20">
        <v>1</v>
      </c>
      <c r="AJ18" s="20">
        <v>0</v>
      </c>
      <c r="AK18" s="20">
        <v>0</v>
      </c>
      <c r="AL18" s="20">
        <v>1</v>
      </c>
      <c r="AM18" s="20">
        <v>0</v>
      </c>
      <c r="AN18" s="20">
        <v>1</v>
      </c>
      <c r="AO18" s="20">
        <v>4</v>
      </c>
      <c r="AP18" s="143">
        <v>0</v>
      </c>
      <c r="AQ18" s="143">
        <v>1</v>
      </c>
      <c r="AR18" s="20">
        <v>2</v>
      </c>
      <c r="AS18" s="143">
        <v>0</v>
      </c>
      <c r="AT18" s="143">
        <v>0</v>
      </c>
      <c r="AU18" s="20"/>
      <c r="AV18" s="143"/>
      <c r="AW18" s="143"/>
      <c r="AX18" s="20">
        <v>3</v>
      </c>
      <c r="AY18" s="143">
        <v>0</v>
      </c>
      <c r="AZ18" s="143">
        <v>0</v>
      </c>
      <c r="BA18" s="20">
        <v>4</v>
      </c>
      <c r="BB18" s="20">
        <v>0</v>
      </c>
      <c r="BC18" s="20">
        <v>0</v>
      </c>
      <c r="BD18" s="20"/>
      <c r="BE18" s="143"/>
      <c r="BF18" s="143"/>
      <c r="BG18" s="144">
        <f>I18+L18+T18+W18+Z18+AI18+AL18+AO18+AR18+AX18+BA18</f>
        <v>32</v>
      </c>
      <c r="BH18" s="144">
        <v>1</v>
      </c>
      <c r="BI18" s="144">
        <v>4</v>
      </c>
      <c r="BJ18" s="147">
        <v>0.16</v>
      </c>
    </row>
    <row r="19" spans="1:62" s="32" customFormat="1" ht="28.15" customHeight="1">
      <c r="A19" s="31"/>
      <c r="B19" s="257" t="s">
        <v>65</v>
      </c>
      <c r="C19" s="258"/>
      <c r="D19" s="258"/>
      <c r="E19" s="148">
        <f>SUM(E4:E18)</f>
        <v>20</v>
      </c>
      <c r="F19" s="149">
        <v>2</v>
      </c>
      <c r="G19" s="149">
        <v>4</v>
      </c>
      <c r="H19" s="148">
        <v>1</v>
      </c>
      <c r="I19" s="148">
        <f>SUM(I4:I18)</f>
        <v>48</v>
      </c>
      <c r="J19" s="149">
        <v>4</v>
      </c>
      <c r="K19" s="149">
        <v>9</v>
      </c>
      <c r="L19" s="148">
        <f>SUM(L4:L18)</f>
        <v>34</v>
      </c>
      <c r="M19" s="149">
        <v>0</v>
      </c>
      <c r="N19" s="149">
        <v>0</v>
      </c>
      <c r="O19" s="148">
        <v>0</v>
      </c>
      <c r="P19" s="148">
        <v>0</v>
      </c>
      <c r="Q19" s="148">
        <v>19</v>
      </c>
      <c r="R19" s="148">
        <v>0</v>
      </c>
      <c r="S19" s="148">
        <v>0</v>
      </c>
      <c r="T19" s="148">
        <f>SUM(T4:T18)</f>
        <v>27</v>
      </c>
      <c r="U19" s="149">
        <v>1</v>
      </c>
      <c r="V19" s="149">
        <v>5</v>
      </c>
      <c r="W19" s="148">
        <f>SUM(W4:W18)</f>
        <v>27</v>
      </c>
      <c r="X19" s="149">
        <v>0</v>
      </c>
      <c r="Y19" s="149">
        <v>1</v>
      </c>
      <c r="Z19" s="148">
        <f>SUM(Z4:Z18)</f>
        <v>32</v>
      </c>
      <c r="AA19" s="149">
        <v>0</v>
      </c>
      <c r="AB19" s="149">
        <v>13</v>
      </c>
      <c r="AC19" s="148">
        <f>SUM(AC4:AC18)</f>
        <v>13</v>
      </c>
      <c r="AD19" s="149">
        <v>0</v>
      </c>
      <c r="AE19" s="149">
        <v>0</v>
      </c>
      <c r="AF19" s="148">
        <v>3</v>
      </c>
      <c r="AG19" s="149">
        <v>0</v>
      </c>
      <c r="AH19" s="149">
        <v>0</v>
      </c>
      <c r="AI19" s="148">
        <f>SUM(AI4:AI18)</f>
        <v>15</v>
      </c>
      <c r="AJ19" s="149">
        <v>3</v>
      </c>
      <c r="AK19" s="149">
        <v>3</v>
      </c>
      <c r="AL19" s="148">
        <f>SUM(AL4:AL18)</f>
        <v>25</v>
      </c>
      <c r="AM19" s="149">
        <v>4</v>
      </c>
      <c r="AN19" s="149">
        <v>7</v>
      </c>
      <c r="AO19" s="148">
        <f>SUM(AO4:AO18)</f>
        <v>28</v>
      </c>
      <c r="AP19" s="149">
        <v>0</v>
      </c>
      <c r="AQ19" s="149">
        <v>2</v>
      </c>
      <c r="AR19" s="148">
        <f>SUM(AR4:AR18)</f>
        <v>29</v>
      </c>
      <c r="AS19" s="149">
        <v>0</v>
      </c>
      <c r="AT19" s="149">
        <v>3</v>
      </c>
      <c r="AU19" s="148">
        <v>6</v>
      </c>
      <c r="AV19" s="149">
        <v>0</v>
      </c>
      <c r="AW19" s="149">
        <v>0</v>
      </c>
      <c r="AX19" s="148">
        <f>SUM(AX4:AX18)</f>
        <v>22</v>
      </c>
      <c r="AY19" s="149">
        <v>0</v>
      </c>
      <c r="AZ19" s="149">
        <v>0</v>
      </c>
      <c r="BA19" s="148">
        <f>SUM(BA4:BA18)</f>
        <v>31</v>
      </c>
      <c r="BB19" s="149">
        <v>3</v>
      </c>
      <c r="BC19" s="149">
        <v>4</v>
      </c>
      <c r="BD19" s="148">
        <v>10</v>
      </c>
      <c r="BE19" s="149">
        <v>0</v>
      </c>
      <c r="BF19" s="149">
        <v>0</v>
      </c>
      <c r="BG19" s="150">
        <v>390</v>
      </c>
      <c r="BH19" s="151">
        <f>F19+J19+M19+R19+U19+X19+AD19+AA19+AG19+AJ19+AM19+AP19+AS19+AV19+AY19+BB19+BE19</f>
        <v>17</v>
      </c>
      <c r="BI19" s="150">
        <f>G19+K19+N19+O19+P19+S19+V19+Y19+AB19+AE19+AH19+AK19+AN19+AQ19+AT19+AW19+AZ19+BC19+BF19</f>
        <v>51</v>
      </c>
      <c r="BJ19" s="149"/>
    </row>
    <row r="20" spans="1:62" ht="24" customHeight="1">
      <c r="J20" s="35"/>
      <c r="K20" s="152"/>
      <c r="S20" s="152"/>
      <c r="AT20" s="152"/>
      <c r="BC20" s="152"/>
      <c r="BG20" s="36"/>
      <c r="BH20" s="37"/>
      <c r="BI20" s="37"/>
    </row>
  </sheetData>
  <mergeCells count="37">
    <mergeCell ref="A1:BI1"/>
    <mergeCell ref="L2:N2"/>
    <mergeCell ref="B12:D12"/>
    <mergeCell ref="B13:D13"/>
    <mergeCell ref="B14:D14"/>
    <mergeCell ref="B2:D2"/>
    <mergeCell ref="B3:D3"/>
    <mergeCell ref="B4:D4"/>
    <mergeCell ref="B5:D5"/>
    <mergeCell ref="B6:D6"/>
    <mergeCell ref="AR2:AT2"/>
    <mergeCell ref="Q2:S2"/>
    <mergeCell ref="T2:V2"/>
    <mergeCell ref="W2:Y2"/>
    <mergeCell ref="Z2:AB2"/>
    <mergeCell ref="AC2:AE2"/>
    <mergeCell ref="B18:D18"/>
    <mergeCell ref="B19:D19"/>
    <mergeCell ref="E2:G2"/>
    <mergeCell ref="I2:K2"/>
    <mergeCell ref="B16:D16"/>
    <mergeCell ref="B17:D17"/>
    <mergeCell ref="B15:D15"/>
    <mergeCell ref="B7:D7"/>
    <mergeCell ref="B8:D8"/>
    <mergeCell ref="B9:D9"/>
    <mergeCell ref="B10:D10"/>
    <mergeCell ref="B11:D11"/>
    <mergeCell ref="AF2:AH2"/>
    <mergeCell ref="AI2:AK2"/>
    <mergeCell ref="AL2:AN2"/>
    <mergeCell ref="AO2:AQ2"/>
    <mergeCell ref="BG2:BI2"/>
    <mergeCell ref="AU2:AW2"/>
    <mergeCell ref="AX2:AZ2"/>
    <mergeCell ref="BA2:BC2"/>
    <mergeCell ref="BD2:BF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A63" workbookViewId="0">
      <selection activeCell="Q85" sqref="Q85"/>
    </sheetView>
  </sheetViews>
  <sheetFormatPr defaultRowHeight="15"/>
  <cols>
    <col min="1" max="1" width="4.7109375" customWidth="1"/>
    <col min="2" max="2" width="23.85546875" customWidth="1"/>
    <col min="3" max="3" width="11.85546875" customWidth="1"/>
    <col min="4" max="4" width="13.7109375" customWidth="1"/>
    <col min="5" max="5" width="11.28515625" customWidth="1"/>
    <col min="6" max="6" width="22.5703125" customWidth="1"/>
    <col min="7" max="7" width="11" customWidth="1"/>
    <col min="8" max="8" width="12.42578125" customWidth="1"/>
    <col min="9" max="9" width="13.5703125" customWidth="1"/>
    <col min="10" max="10" width="11" customWidth="1"/>
    <col min="11" max="11" width="12.28515625" customWidth="1"/>
  </cols>
  <sheetData>
    <row r="1" spans="1:11" ht="22.15" customHeight="1">
      <c r="A1" s="274" t="s">
        <v>347</v>
      </c>
      <c r="B1" s="275"/>
      <c r="C1" s="275"/>
      <c r="D1" s="275"/>
      <c r="E1" s="275"/>
      <c r="F1" s="276"/>
      <c r="G1" s="1"/>
      <c r="H1" s="278" t="s">
        <v>147</v>
      </c>
      <c r="I1" s="279"/>
      <c r="J1" s="279"/>
      <c r="K1" s="280"/>
    </row>
    <row r="2" spans="1:11" ht="18" customHeight="1">
      <c r="A2" s="272" t="s">
        <v>0</v>
      </c>
      <c r="B2" s="269" t="s">
        <v>17</v>
      </c>
      <c r="C2" s="267" t="s">
        <v>18</v>
      </c>
      <c r="D2" s="268"/>
      <c r="E2" s="271"/>
      <c r="F2" s="272" t="s">
        <v>83</v>
      </c>
      <c r="G2" s="269" t="s">
        <v>65</v>
      </c>
      <c r="H2" s="267" t="s">
        <v>18</v>
      </c>
      <c r="I2" s="268"/>
      <c r="J2" s="268"/>
      <c r="K2" s="252"/>
    </row>
    <row r="3" spans="1:11" ht="31.5" customHeight="1" thickBot="1">
      <c r="A3" s="277"/>
      <c r="B3" s="270"/>
      <c r="C3" s="44" t="s">
        <v>19</v>
      </c>
      <c r="D3" s="44" t="s">
        <v>20</v>
      </c>
      <c r="E3" s="44" t="s">
        <v>21</v>
      </c>
      <c r="F3" s="273"/>
      <c r="G3" s="270"/>
      <c r="H3" s="44" t="s">
        <v>19</v>
      </c>
      <c r="I3" s="44" t="s">
        <v>20</v>
      </c>
      <c r="J3" s="44" t="s">
        <v>21</v>
      </c>
      <c r="K3" s="51" t="s">
        <v>112</v>
      </c>
    </row>
    <row r="4" spans="1:11" s="8" customFormat="1" ht="18" customHeight="1" thickTop="1">
      <c r="A4" s="65">
        <v>1</v>
      </c>
      <c r="B4" s="42" t="s">
        <v>24</v>
      </c>
      <c r="C4" s="43">
        <v>1</v>
      </c>
      <c r="D4" s="65">
        <v>0</v>
      </c>
      <c r="E4" s="65">
        <v>0</v>
      </c>
      <c r="F4" s="70" t="s">
        <v>111</v>
      </c>
      <c r="G4" s="128"/>
      <c r="H4" s="129"/>
      <c r="I4" s="129"/>
      <c r="J4" s="129"/>
      <c r="K4" s="130"/>
    </row>
    <row r="5" spans="1:11" s="8" customFormat="1" ht="18" customHeight="1">
      <c r="A5" s="40">
        <v>2</v>
      </c>
      <c r="B5" s="4" t="s">
        <v>24</v>
      </c>
      <c r="C5" s="5">
        <v>3</v>
      </c>
      <c r="D5" s="40">
        <v>1</v>
      </c>
      <c r="E5" s="40">
        <v>0</v>
      </c>
      <c r="F5" s="68" t="s">
        <v>107</v>
      </c>
      <c r="G5" s="83"/>
      <c r="H5" s="28"/>
      <c r="I5" s="28"/>
      <c r="J5" s="28"/>
      <c r="K5" s="131"/>
    </row>
    <row r="6" spans="1:11" s="8" customFormat="1" ht="18" customHeight="1">
      <c r="A6" s="40">
        <v>3</v>
      </c>
      <c r="B6" s="4" t="s">
        <v>24</v>
      </c>
      <c r="C6" s="5">
        <v>1</v>
      </c>
      <c r="D6" s="40">
        <v>0</v>
      </c>
      <c r="E6" s="40">
        <v>0</v>
      </c>
      <c r="F6" s="64" t="s">
        <v>41</v>
      </c>
      <c r="G6" s="83"/>
      <c r="H6" s="28"/>
      <c r="I6" s="28"/>
      <c r="J6" s="28"/>
      <c r="K6" s="131"/>
    </row>
    <row r="7" spans="1:11" s="8" customFormat="1" ht="18" customHeight="1">
      <c r="A7" s="40">
        <v>4</v>
      </c>
      <c r="B7" s="4" t="s">
        <v>24</v>
      </c>
      <c r="C7" s="5">
        <v>1</v>
      </c>
      <c r="D7" s="40">
        <v>0</v>
      </c>
      <c r="E7" s="40">
        <v>0</v>
      </c>
      <c r="F7" s="105" t="s">
        <v>106</v>
      </c>
      <c r="G7" s="83"/>
      <c r="H7" s="28"/>
      <c r="I7" s="28"/>
      <c r="J7" s="28"/>
      <c r="K7" s="131"/>
    </row>
    <row r="8" spans="1:11" s="8" customFormat="1" ht="18" customHeight="1" thickBot="1">
      <c r="A8" s="178">
        <v>5</v>
      </c>
      <c r="B8" s="48" t="s">
        <v>24</v>
      </c>
      <c r="C8" s="49">
        <v>1</v>
      </c>
      <c r="D8" s="178">
        <v>0</v>
      </c>
      <c r="E8" s="178">
        <v>0</v>
      </c>
      <c r="F8" s="69" t="s">
        <v>42</v>
      </c>
      <c r="G8" s="44" t="s">
        <v>65</v>
      </c>
      <c r="H8" s="50">
        <v>7</v>
      </c>
      <c r="I8" s="44">
        <v>1</v>
      </c>
      <c r="J8" s="44">
        <v>0</v>
      </c>
      <c r="K8" s="44">
        <v>5</v>
      </c>
    </row>
    <row r="9" spans="1:11" s="8" customFormat="1" ht="18" customHeight="1" thickTop="1" thickBot="1">
      <c r="A9" s="124">
        <v>1</v>
      </c>
      <c r="B9" s="161" t="s">
        <v>39</v>
      </c>
      <c r="C9" s="125">
        <v>0</v>
      </c>
      <c r="D9" s="126">
        <v>0</v>
      </c>
      <c r="E9" s="126">
        <v>0</v>
      </c>
      <c r="F9" s="162"/>
      <c r="G9" s="44" t="s">
        <v>65</v>
      </c>
      <c r="H9" s="124">
        <v>0</v>
      </c>
      <c r="I9" s="124">
        <v>0</v>
      </c>
      <c r="J9" s="124">
        <v>0</v>
      </c>
      <c r="K9" s="163">
        <v>0</v>
      </c>
    </row>
    <row r="10" spans="1:11" s="8" customFormat="1" ht="18" customHeight="1" thickTop="1" thickBot="1">
      <c r="A10" s="44">
        <v>1</v>
      </c>
      <c r="B10" s="45" t="s">
        <v>26</v>
      </c>
      <c r="C10" s="46">
        <v>3</v>
      </c>
      <c r="D10" s="44">
        <v>0</v>
      </c>
      <c r="E10" s="44">
        <v>0</v>
      </c>
      <c r="F10" s="69" t="s">
        <v>111</v>
      </c>
      <c r="G10" s="44" t="s">
        <v>65</v>
      </c>
      <c r="H10" s="44">
        <v>3</v>
      </c>
      <c r="I10" s="44">
        <v>0</v>
      </c>
      <c r="J10" s="44">
        <v>0</v>
      </c>
      <c r="K10" s="44">
        <v>1</v>
      </c>
    </row>
    <row r="11" spans="1:11" s="8" customFormat="1" ht="18" customHeight="1" thickTop="1">
      <c r="A11" s="108">
        <v>1</v>
      </c>
      <c r="B11" s="4" t="s">
        <v>22</v>
      </c>
      <c r="C11" s="5">
        <v>2</v>
      </c>
      <c r="D11" s="40">
        <v>0</v>
      </c>
      <c r="E11" s="40">
        <v>0</v>
      </c>
      <c r="F11" s="53" t="s">
        <v>106</v>
      </c>
      <c r="G11" s="83"/>
      <c r="H11" s="28"/>
      <c r="I11" s="28"/>
      <c r="J11" s="28"/>
      <c r="K11" s="131"/>
    </row>
    <row r="12" spans="1:11" s="8" customFormat="1" ht="18" customHeight="1">
      <c r="A12" s="154">
        <v>2</v>
      </c>
      <c r="B12" s="48" t="s">
        <v>22</v>
      </c>
      <c r="C12" s="49">
        <v>1</v>
      </c>
      <c r="D12" s="106">
        <v>1</v>
      </c>
      <c r="E12" s="106">
        <v>0</v>
      </c>
      <c r="F12" s="127" t="s">
        <v>15</v>
      </c>
      <c r="G12" s="71"/>
      <c r="H12" s="132"/>
      <c r="I12" s="132"/>
      <c r="J12" s="132"/>
      <c r="K12" s="133"/>
    </row>
    <row r="13" spans="1:11" s="8" customFormat="1" ht="18" customHeight="1" thickBot="1">
      <c r="A13" s="44">
        <v>3</v>
      </c>
      <c r="B13" s="45" t="s">
        <v>22</v>
      </c>
      <c r="C13" s="46">
        <v>3</v>
      </c>
      <c r="D13" s="44">
        <v>0</v>
      </c>
      <c r="E13" s="50">
        <v>0</v>
      </c>
      <c r="F13" s="78" t="s">
        <v>45</v>
      </c>
      <c r="G13" s="44" t="s">
        <v>65</v>
      </c>
      <c r="H13" s="44">
        <v>6</v>
      </c>
      <c r="I13" s="44">
        <v>1</v>
      </c>
      <c r="J13" s="44">
        <v>0</v>
      </c>
      <c r="K13" s="44">
        <v>3</v>
      </c>
    </row>
    <row r="14" spans="1:11" s="8" customFormat="1" ht="18" customHeight="1" thickTop="1">
      <c r="A14" s="39">
        <v>1</v>
      </c>
      <c r="B14" s="42" t="s">
        <v>32</v>
      </c>
      <c r="C14" s="43">
        <v>1</v>
      </c>
      <c r="D14" s="39">
        <v>0</v>
      </c>
      <c r="E14" s="39">
        <v>0</v>
      </c>
      <c r="F14" s="72" t="s">
        <v>111</v>
      </c>
      <c r="G14" s="134"/>
      <c r="H14" s="135"/>
      <c r="I14" s="135"/>
      <c r="J14" s="135"/>
      <c r="K14" s="136"/>
    </row>
    <row r="15" spans="1:11" s="8" customFormat="1" ht="18" customHeight="1">
      <c r="A15" s="41">
        <v>2</v>
      </c>
      <c r="B15" s="42" t="s">
        <v>32</v>
      </c>
      <c r="C15" s="12">
        <v>3</v>
      </c>
      <c r="D15" s="41">
        <v>0</v>
      </c>
      <c r="E15" s="41">
        <v>0</v>
      </c>
      <c r="F15" s="159" t="s">
        <v>40</v>
      </c>
      <c r="G15" s="83"/>
      <c r="H15" s="28"/>
      <c r="I15" s="28"/>
      <c r="J15" s="28"/>
      <c r="K15" s="131"/>
    </row>
    <row r="16" spans="1:11" s="8" customFormat="1" ht="18" customHeight="1" thickBot="1">
      <c r="A16" s="47">
        <v>3</v>
      </c>
      <c r="B16" s="45" t="s">
        <v>32</v>
      </c>
      <c r="C16" s="46">
        <v>1</v>
      </c>
      <c r="D16" s="44">
        <v>0</v>
      </c>
      <c r="E16" s="44">
        <v>0</v>
      </c>
      <c r="F16" s="73" t="s">
        <v>139</v>
      </c>
      <c r="G16" s="44" t="s">
        <v>65</v>
      </c>
      <c r="H16" s="44">
        <v>5</v>
      </c>
      <c r="I16" s="44">
        <v>0</v>
      </c>
      <c r="J16" s="44">
        <v>0</v>
      </c>
      <c r="K16" s="44">
        <v>3</v>
      </c>
    </row>
    <row r="17" spans="1:11" s="8" customFormat="1" ht="18" customHeight="1" thickTop="1">
      <c r="A17" s="39">
        <v>1</v>
      </c>
      <c r="B17" s="42" t="s">
        <v>11</v>
      </c>
      <c r="C17" s="43">
        <v>6</v>
      </c>
      <c r="D17" s="39">
        <v>1</v>
      </c>
      <c r="E17" s="39">
        <v>1</v>
      </c>
      <c r="F17" s="72" t="s">
        <v>107</v>
      </c>
      <c r="G17" s="128"/>
      <c r="H17" s="129"/>
      <c r="I17" s="129"/>
      <c r="J17" s="129"/>
      <c r="K17" s="130"/>
    </row>
    <row r="18" spans="1:11" s="8" customFormat="1" ht="18" customHeight="1">
      <c r="A18" s="39">
        <v>2</v>
      </c>
      <c r="B18" s="4" t="s">
        <v>11</v>
      </c>
      <c r="C18" s="5">
        <v>1</v>
      </c>
      <c r="D18" s="40">
        <v>0</v>
      </c>
      <c r="E18" s="40">
        <v>0</v>
      </c>
      <c r="F18" s="60" t="s">
        <v>33</v>
      </c>
      <c r="G18" s="83"/>
      <c r="H18" s="28"/>
      <c r="I18" s="28"/>
      <c r="J18" s="28"/>
      <c r="K18" s="131"/>
    </row>
    <row r="19" spans="1:11" s="8" customFormat="1" ht="18" customHeight="1">
      <c r="A19" s="108">
        <v>3</v>
      </c>
      <c r="B19" s="4" t="s">
        <v>11</v>
      </c>
      <c r="C19" s="5">
        <v>3</v>
      </c>
      <c r="D19" s="40">
        <v>0</v>
      </c>
      <c r="E19" s="40">
        <v>1</v>
      </c>
      <c r="F19" s="60" t="s">
        <v>47</v>
      </c>
      <c r="G19" s="83"/>
      <c r="H19" s="28"/>
      <c r="I19" s="28"/>
      <c r="J19" s="28"/>
      <c r="K19" s="131"/>
    </row>
    <row r="20" spans="1:11" s="8" customFormat="1" ht="18" customHeight="1">
      <c r="A20" s="108">
        <v>4</v>
      </c>
      <c r="B20" s="4" t="s">
        <v>11</v>
      </c>
      <c r="C20" s="5">
        <v>5</v>
      </c>
      <c r="D20" s="40">
        <v>0</v>
      </c>
      <c r="E20" s="40">
        <v>0</v>
      </c>
      <c r="F20" s="60" t="s">
        <v>46</v>
      </c>
      <c r="G20" s="83"/>
      <c r="H20" s="28"/>
      <c r="I20" s="28"/>
      <c r="J20" s="28"/>
      <c r="K20" s="131"/>
    </row>
    <row r="21" spans="1:11" s="8" customFormat="1" ht="18" customHeight="1">
      <c r="A21" s="108">
        <v>5</v>
      </c>
      <c r="B21" s="4" t="s">
        <v>11</v>
      </c>
      <c r="C21" s="5">
        <v>2</v>
      </c>
      <c r="D21" s="40">
        <v>0</v>
      </c>
      <c r="E21" s="40">
        <v>0</v>
      </c>
      <c r="F21" s="59" t="s">
        <v>178</v>
      </c>
      <c r="G21" s="83"/>
      <c r="H21" s="28"/>
      <c r="I21" s="28"/>
      <c r="J21" s="28"/>
      <c r="K21" s="131"/>
    </row>
    <row r="22" spans="1:11" s="8" customFormat="1" ht="18" customHeight="1">
      <c r="A22" s="108">
        <v>6</v>
      </c>
      <c r="B22" s="4" t="s">
        <v>11</v>
      </c>
      <c r="C22" s="5">
        <v>1</v>
      </c>
      <c r="D22" s="40">
        <v>0</v>
      </c>
      <c r="E22" s="40">
        <v>0</v>
      </c>
      <c r="F22" s="60" t="s">
        <v>338</v>
      </c>
      <c r="G22" s="83"/>
      <c r="H22" s="28"/>
      <c r="I22" s="28"/>
      <c r="J22" s="28"/>
      <c r="K22" s="131"/>
    </row>
    <row r="23" spans="1:11" s="8" customFormat="1" ht="18" customHeight="1">
      <c r="A23" s="108">
        <v>7</v>
      </c>
      <c r="B23" s="4" t="s">
        <v>11</v>
      </c>
      <c r="C23" s="5">
        <v>2</v>
      </c>
      <c r="D23" s="40">
        <v>0</v>
      </c>
      <c r="E23" s="40">
        <v>0</v>
      </c>
      <c r="F23" s="30" t="s">
        <v>106</v>
      </c>
      <c r="G23" s="83"/>
      <c r="H23" s="28"/>
      <c r="I23" s="28"/>
      <c r="J23" s="28"/>
      <c r="K23" s="131"/>
    </row>
    <row r="24" spans="1:11" s="8" customFormat="1" ht="18" customHeight="1">
      <c r="A24" s="108">
        <v>8</v>
      </c>
      <c r="B24" s="4" t="s">
        <v>11</v>
      </c>
      <c r="C24" s="5">
        <v>4</v>
      </c>
      <c r="D24" s="40">
        <v>0</v>
      </c>
      <c r="E24" s="40">
        <v>0</v>
      </c>
      <c r="F24" s="30" t="s">
        <v>42</v>
      </c>
      <c r="G24" s="83"/>
      <c r="H24" s="28"/>
      <c r="I24" s="28"/>
      <c r="J24" s="28"/>
      <c r="K24" s="131"/>
    </row>
    <row r="25" spans="1:11" s="8" customFormat="1" ht="18" customHeight="1">
      <c r="A25" s="108">
        <v>9</v>
      </c>
      <c r="B25" s="4" t="s">
        <v>11</v>
      </c>
      <c r="C25" s="5">
        <v>4</v>
      </c>
      <c r="D25" s="40">
        <v>0</v>
      </c>
      <c r="E25" s="40">
        <v>1</v>
      </c>
      <c r="F25" s="75" t="s">
        <v>111</v>
      </c>
      <c r="G25" s="83"/>
      <c r="H25" s="28"/>
      <c r="I25" s="28"/>
      <c r="J25" s="28"/>
      <c r="K25" s="131"/>
    </row>
    <row r="26" spans="1:11" s="8" customFormat="1" ht="18" customHeight="1">
      <c r="A26" s="108">
        <v>10</v>
      </c>
      <c r="B26" s="4" t="s">
        <v>11</v>
      </c>
      <c r="C26" s="5">
        <v>1</v>
      </c>
      <c r="D26" s="40">
        <v>0</v>
      </c>
      <c r="E26" s="14">
        <v>1</v>
      </c>
      <c r="F26" s="58" t="s">
        <v>45</v>
      </c>
      <c r="G26" s="83"/>
      <c r="H26" s="28"/>
      <c r="I26" s="28"/>
      <c r="J26" s="28"/>
      <c r="K26" s="131"/>
    </row>
    <row r="27" spans="1:11" s="8" customFormat="1" ht="18" customHeight="1" thickBot="1">
      <c r="A27" s="108">
        <v>11</v>
      </c>
      <c r="B27" s="45" t="s">
        <v>11</v>
      </c>
      <c r="C27" s="46">
        <v>3</v>
      </c>
      <c r="D27" s="44">
        <v>0</v>
      </c>
      <c r="E27" s="44">
        <v>0</v>
      </c>
      <c r="F27" s="76" t="s">
        <v>108</v>
      </c>
      <c r="G27" s="44" t="s">
        <v>65</v>
      </c>
      <c r="H27" s="44">
        <v>32</v>
      </c>
      <c r="I27" s="44">
        <v>1</v>
      </c>
      <c r="J27" s="44">
        <v>4</v>
      </c>
      <c r="K27" s="44">
        <v>11</v>
      </c>
    </row>
    <row r="28" spans="1:11" s="8" customFormat="1" ht="18" customHeight="1" thickTop="1" thickBot="1">
      <c r="A28" s="47">
        <v>1</v>
      </c>
      <c r="B28" s="219" t="s">
        <v>28</v>
      </c>
      <c r="C28" s="46">
        <v>0</v>
      </c>
      <c r="D28" s="44">
        <v>0</v>
      </c>
      <c r="E28" s="44">
        <v>0</v>
      </c>
      <c r="F28" s="220"/>
      <c r="G28" s="44" t="s">
        <v>65</v>
      </c>
      <c r="H28" s="44">
        <v>0</v>
      </c>
      <c r="I28" s="44">
        <v>0</v>
      </c>
      <c r="J28" s="44">
        <v>0</v>
      </c>
      <c r="K28" s="221">
        <v>0</v>
      </c>
    </row>
    <row r="29" spans="1:11" s="8" customFormat="1" ht="18" customHeight="1" thickTop="1" thickBot="1">
      <c r="A29" s="107">
        <v>1</v>
      </c>
      <c r="B29" s="216" t="s">
        <v>12</v>
      </c>
      <c r="C29" s="137">
        <v>1</v>
      </c>
      <c r="D29" s="138">
        <v>0</v>
      </c>
      <c r="E29" s="138">
        <v>0</v>
      </c>
      <c r="F29" s="217" t="s">
        <v>46</v>
      </c>
      <c r="G29" s="107" t="s">
        <v>65</v>
      </c>
      <c r="H29" s="107">
        <v>1</v>
      </c>
      <c r="I29" s="107">
        <v>0</v>
      </c>
      <c r="J29" s="107">
        <v>0</v>
      </c>
      <c r="K29" s="138">
        <v>1</v>
      </c>
    </row>
    <row r="30" spans="1:11" s="8" customFormat="1" ht="18" customHeight="1" thickTop="1">
      <c r="A30" s="39">
        <v>1</v>
      </c>
      <c r="B30" s="42" t="s">
        <v>8</v>
      </c>
      <c r="C30" s="43">
        <v>8</v>
      </c>
      <c r="D30" s="39">
        <v>1</v>
      </c>
      <c r="E30" s="39">
        <v>1</v>
      </c>
      <c r="F30" s="72" t="s">
        <v>110</v>
      </c>
      <c r="G30" s="128"/>
      <c r="H30" s="129"/>
      <c r="I30" s="129"/>
      <c r="J30" s="129"/>
      <c r="K30" s="130"/>
    </row>
    <row r="31" spans="1:11" s="8" customFormat="1" ht="18" customHeight="1">
      <c r="A31" s="39">
        <v>2</v>
      </c>
      <c r="B31" s="4" t="s">
        <v>8</v>
      </c>
      <c r="C31" s="5">
        <v>10</v>
      </c>
      <c r="D31" s="40">
        <v>0</v>
      </c>
      <c r="E31" s="40">
        <v>1</v>
      </c>
      <c r="F31" s="59" t="s">
        <v>107</v>
      </c>
      <c r="G31" s="83"/>
      <c r="H31" s="28"/>
      <c r="I31" s="28"/>
      <c r="J31" s="28"/>
      <c r="K31" s="131"/>
    </row>
    <row r="32" spans="1:11" s="8" customFormat="1" ht="18" customHeight="1">
      <c r="A32" s="39">
        <v>3</v>
      </c>
      <c r="B32" s="4" t="s">
        <v>8</v>
      </c>
      <c r="C32" s="5">
        <v>13</v>
      </c>
      <c r="D32" s="40">
        <v>0</v>
      </c>
      <c r="E32" s="40">
        <v>0</v>
      </c>
      <c r="F32" s="60" t="s">
        <v>33</v>
      </c>
      <c r="G32" s="83"/>
      <c r="H32" s="28"/>
      <c r="I32" s="28"/>
      <c r="J32" s="28"/>
      <c r="K32" s="131"/>
    </row>
    <row r="33" spans="1:11" s="8" customFormat="1" ht="18" customHeight="1">
      <c r="A33" s="108">
        <v>4</v>
      </c>
      <c r="B33" s="4" t="s">
        <v>8</v>
      </c>
      <c r="C33" s="5">
        <v>8</v>
      </c>
      <c r="D33" s="40">
        <v>0</v>
      </c>
      <c r="E33" s="40">
        <v>0</v>
      </c>
      <c r="F33" s="60" t="s">
        <v>41</v>
      </c>
      <c r="G33" s="83"/>
      <c r="H33" s="28"/>
      <c r="I33" s="28"/>
      <c r="J33" s="28"/>
      <c r="K33" s="131"/>
    </row>
    <row r="34" spans="1:11" s="8" customFormat="1" ht="18" customHeight="1">
      <c r="A34" s="108">
        <v>5</v>
      </c>
      <c r="B34" s="4" t="s">
        <v>8</v>
      </c>
      <c r="C34" s="5">
        <v>12</v>
      </c>
      <c r="D34" s="40">
        <v>1</v>
      </c>
      <c r="E34" s="40">
        <v>2</v>
      </c>
      <c r="F34" s="60" t="s">
        <v>47</v>
      </c>
      <c r="G34" s="83"/>
      <c r="H34" s="28"/>
      <c r="I34" s="28"/>
      <c r="J34" s="28"/>
      <c r="K34" s="131"/>
    </row>
    <row r="35" spans="1:11" ht="18" customHeight="1">
      <c r="A35" s="108">
        <v>6</v>
      </c>
      <c r="B35" s="4" t="s">
        <v>8</v>
      </c>
      <c r="C35" s="5">
        <v>8</v>
      </c>
      <c r="D35" s="40">
        <v>0</v>
      </c>
      <c r="E35" s="40">
        <v>0</v>
      </c>
      <c r="F35" s="60" t="s">
        <v>46</v>
      </c>
      <c r="G35" s="83"/>
      <c r="H35" s="28"/>
      <c r="I35" s="28"/>
      <c r="J35" s="28"/>
      <c r="K35" s="131"/>
    </row>
    <row r="36" spans="1:11" s="8" customFormat="1" ht="18" customHeight="1">
      <c r="A36" s="108">
        <v>7</v>
      </c>
      <c r="B36" s="4" t="s">
        <v>8</v>
      </c>
      <c r="C36" s="5">
        <v>3</v>
      </c>
      <c r="D36" s="40">
        <v>0</v>
      </c>
      <c r="E36" s="40">
        <v>0</v>
      </c>
      <c r="F36" s="59" t="s">
        <v>38</v>
      </c>
      <c r="G36" s="83"/>
      <c r="H36" s="28"/>
      <c r="I36" s="28"/>
      <c r="J36" s="28"/>
      <c r="K36" s="131"/>
    </row>
    <row r="37" spans="1:11" s="8" customFormat="1" ht="18" customHeight="1">
      <c r="A37" s="108">
        <v>8</v>
      </c>
      <c r="B37" s="4" t="s">
        <v>8</v>
      </c>
      <c r="C37" s="5">
        <v>7</v>
      </c>
      <c r="D37" s="40">
        <v>0</v>
      </c>
      <c r="E37" s="40">
        <v>6</v>
      </c>
      <c r="F37" s="60" t="s">
        <v>178</v>
      </c>
      <c r="G37" s="83"/>
      <c r="H37" s="28"/>
      <c r="I37" s="28"/>
      <c r="J37" s="28"/>
      <c r="K37" s="131"/>
    </row>
    <row r="38" spans="1:11" s="8" customFormat="1" ht="18" customHeight="1">
      <c r="A38" s="108">
        <v>9</v>
      </c>
      <c r="B38" s="4" t="s">
        <v>8</v>
      </c>
      <c r="C38" s="5">
        <v>7</v>
      </c>
      <c r="D38" s="40">
        <v>0</v>
      </c>
      <c r="E38" s="40">
        <v>0</v>
      </c>
      <c r="F38" s="60" t="s">
        <v>40</v>
      </c>
      <c r="G38" s="83"/>
      <c r="H38" s="28"/>
      <c r="I38" s="28"/>
      <c r="J38" s="28"/>
      <c r="K38" s="131"/>
    </row>
    <row r="39" spans="1:11" s="8" customFormat="1" ht="18" customHeight="1">
      <c r="A39" s="108">
        <v>10</v>
      </c>
      <c r="B39" s="4" t="s">
        <v>8</v>
      </c>
      <c r="C39" s="5">
        <v>3</v>
      </c>
      <c r="D39" s="40">
        <v>0</v>
      </c>
      <c r="E39" s="40">
        <v>0</v>
      </c>
      <c r="F39" s="60" t="s">
        <v>148</v>
      </c>
      <c r="G39" s="83"/>
      <c r="H39" s="28"/>
      <c r="I39" s="28"/>
      <c r="J39" s="28"/>
      <c r="K39" s="131"/>
    </row>
    <row r="40" spans="1:11" s="8" customFormat="1" ht="18" customHeight="1">
      <c r="A40" s="108">
        <v>11</v>
      </c>
      <c r="B40" s="4" t="s">
        <v>8</v>
      </c>
      <c r="C40" s="5">
        <v>10</v>
      </c>
      <c r="D40" s="40">
        <v>0</v>
      </c>
      <c r="E40" s="40">
        <v>3</v>
      </c>
      <c r="F40" s="30" t="s">
        <v>106</v>
      </c>
      <c r="G40" s="83"/>
      <c r="H40" s="28"/>
      <c r="I40" s="28"/>
      <c r="J40" s="28"/>
      <c r="K40" s="131"/>
    </row>
    <row r="41" spans="1:11" s="8" customFormat="1" ht="18" customHeight="1">
      <c r="A41" s="108">
        <v>12</v>
      </c>
      <c r="B41" s="4" t="s">
        <v>8</v>
      </c>
      <c r="C41" s="5">
        <v>6</v>
      </c>
      <c r="D41" s="40">
        <v>2</v>
      </c>
      <c r="E41" s="40">
        <v>2</v>
      </c>
      <c r="F41" s="74" t="s">
        <v>338</v>
      </c>
      <c r="G41" s="83"/>
      <c r="H41" s="28"/>
      <c r="I41" s="28"/>
      <c r="J41" s="28"/>
      <c r="K41" s="131"/>
    </row>
    <row r="42" spans="1:11" s="8" customFormat="1" ht="18" customHeight="1">
      <c r="A42" s="108">
        <v>13</v>
      </c>
      <c r="B42" s="4" t="s">
        <v>8</v>
      </c>
      <c r="C42" s="5">
        <v>3</v>
      </c>
      <c r="D42" s="40">
        <v>0</v>
      </c>
      <c r="E42" s="40">
        <v>1</v>
      </c>
      <c r="F42" s="75" t="s">
        <v>111</v>
      </c>
      <c r="G42" s="83"/>
      <c r="H42" s="28"/>
      <c r="I42" s="28"/>
      <c r="J42" s="28"/>
      <c r="K42" s="131"/>
    </row>
    <row r="43" spans="1:11" s="8" customFormat="1" ht="18" customHeight="1">
      <c r="A43" s="108">
        <v>14</v>
      </c>
      <c r="B43" s="4" t="s">
        <v>8</v>
      </c>
      <c r="C43" s="5">
        <v>4</v>
      </c>
      <c r="D43" s="40">
        <v>2</v>
      </c>
      <c r="E43" s="40">
        <v>2</v>
      </c>
      <c r="F43" s="58" t="s">
        <v>45</v>
      </c>
      <c r="G43" s="83"/>
      <c r="H43" s="28"/>
      <c r="I43" s="28"/>
      <c r="J43" s="28"/>
      <c r="K43" s="131"/>
    </row>
    <row r="44" spans="1:11" s="8" customFormat="1" ht="18" customHeight="1">
      <c r="A44" s="108">
        <v>15</v>
      </c>
      <c r="B44" s="4" t="s">
        <v>8</v>
      </c>
      <c r="C44" s="5">
        <v>4</v>
      </c>
      <c r="D44" s="40">
        <v>0</v>
      </c>
      <c r="E44" s="40">
        <v>0</v>
      </c>
      <c r="F44" s="63" t="s">
        <v>108</v>
      </c>
      <c r="G44" s="83"/>
      <c r="H44" s="28"/>
      <c r="I44" s="28"/>
      <c r="J44" s="28"/>
      <c r="K44" s="131"/>
    </row>
    <row r="45" spans="1:11" s="8" customFormat="1" ht="18" customHeight="1">
      <c r="A45" s="108">
        <v>16</v>
      </c>
      <c r="B45" s="4" t="s">
        <v>8</v>
      </c>
      <c r="C45" s="5">
        <v>11</v>
      </c>
      <c r="D45" s="40">
        <v>1</v>
      </c>
      <c r="E45" s="40">
        <v>2</v>
      </c>
      <c r="F45" s="58" t="s">
        <v>42</v>
      </c>
      <c r="G45" s="71"/>
      <c r="H45" s="132"/>
      <c r="I45" s="132"/>
      <c r="J45" s="132"/>
      <c r="K45" s="133"/>
    </row>
    <row r="46" spans="1:11" s="8" customFormat="1" ht="18" customHeight="1" thickBot="1">
      <c r="A46" s="44">
        <v>17</v>
      </c>
      <c r="B46" s="45" t="s">
        <v>8</v>
      </c>
      <c r="C46" s="46">
        <v>7</v>
      </c>
      <c r="D46" s="44">
        <v>0</v>
      </c>
      <c r="E46" s="44">
        <v>0</v>
      </c>
      <c r="F46" s="76" t="s">
        <v>109</v>
      </c>
      <c r="G46" s="44" t="s">
        <v>65</v>
      </c>
      <c r="H46" s="44">
        <v>124</v>
      </c>
      <c r="I46" s="44">
        <v>7</v>
      </c>
      <c r="J46" s="44">
        <v>20</v>
      </c>
      <c r="K46" s="44">
        <v>17</v>
      </c>
    </row>
    <row r="47" spans="1:11" s="8" customFormat="1" ht="18" customHeight="1" thickTop="1">
      <c r="A47" s="39">
        <v>1</v>
      </c>
      <c r="B47" s="42" t="s">
        <v>9</v>
      </c>
      <c r="C47" s="43">
        <v>5</v>
      </c>
      <c r="D47" s="39">
        <v>0</v>
      </c>
      <c r="E47" s="39">
        <v>1</v>
      </c>
      <c r="F47" s="77" t="s">
        <v>110</v>
      </c>
      <c r="G47" s="128"/>
      <c r="H47" s="129"/>
      <c r="I47" s="129"/>
      <c r="J47" s="129"/>
      <c r="K47" s="130"/>
    </row>
    <row r="48" spans="1:11" s="8" customFormat="1" ht="18" customHeight="1">
      <c r="A48" s="39">
        <v>2</v>
      </c>
      <c r="B48" s="4" t="s">
        <v>9</v>
      </c>
      <c r="C48" s="5">
        <v>7</v>
      </c>
      <c r="D48" s="40">
        <v>0</v>
      </c>
      <c r="E48" s="40">
        <v>1</v>
      </c>
      <c r="F48" s="140" t="s">
        <v>107</v>
      </c>
      <c r="G48" s="83"/>
      <c r="H48" s="28"/>
      <c r="I48" s="28"/>
      <c r="J48" s="28"/>
      <c r="K48" s="131"/>
    </row>
    <row r="49" spans="1:11" ht="18" customHeight="1">
      <c r="A49" s="39">
        <v>3</v>
      </c>
      <c r="B49" s="4" t="s">
        <v>9</v>
      </c>
      <c r="C49" s="5">
        <v>14</v>
      </c>
      <c r="D49" s="40">
        <v>0</v>
      </c>
      <c r="E49" s="40">
        <v>0</v>
      </c>
      <c r="F49" s="58" t="s">
        <v>33</v>
      </c>
      <c r="G49" s="83"/>
      <c r="H49" s="28"/>
      <c r="I49" s="28"/>
      <c r="J49" s="28"/>
      <c r="K49" s="131"/>
    </row>
    <row r="50" spans="1:11" ht="18" customHeight="1">
      <c r="A50" s="154">
        <v>4</v>
      </c>
      <c r="B50" s="4" t="s">
        <v>9</v>
      </c>
      <c r="C50" s="5">
        <v>8</v>
      </c>
      <c r="D50" s="40">
        <v>0</v>
      </c>
      <c r="E50" s="40">
        <v>0</v>
      </c>
      <c r="F50" s="58" t="s">
        <v>41</v>
      </c>
      <c r="G50" s="83"/>
      <c r="H50" s="28"/>
      <c r="I50" s="28"/>
      <c r="J50" s="28"/>
      <c r="K50" s="131"/>
    </row>
    <row r="51" spans="1:11" ht="18" customHeight="1">
      <c r="A51" s="154">
        <v>5</v>
      </c>
      <c r="B51" s="4" t="s">
        <v>9</v>
      </c>
      <c r="C51" s="5">
        <v>8</v>
      </c>
      <c r="D51" s="40">
        <v>0</v>
      </c>
      <c r="E51" s="40">
        <v>2</v>
      </c>
      <c r="F51" s="58" t="s">
        <v>47</v>
      </c>
      <c r="G51" s="83"/>
      <c r="H51" s="28"/>
      <c r="I51" s="28"/>
      <c r="J51" s="28"/>
      <c r="K51" s="131"/>
    </row>
    <row r="52" spans="1:11" s="8" customFormat="1" ht="18" customHeight="1">
      <c r="A52" s="154">
        <v>6</v>
      </c>
      <c r="B52" s="4" t="s">
        <v>9</v>
      </c>
      <c r="C52" s="5">
        <v>5</v>
      </c>
      <c r="D52" s="40">
        <v>0</v>
      </c>
      <c r="E52" s="40">
        <v>0</v>
      </c>
      <c r="F52" s="58" t="s">
        <v>46</v>
      </c>
      <c r="G52" s="83"/>
      <c r="H52" s="28"/>
      <c r="I52" s="28"/>
      <c r="J52" s="28"/>
      <c r="K52" s="131"/>
    </row>
    <row r="53" spans="1:11" s="8" customFormat="1" ht="18" customHeight="1">
      <c r="A53" s="154">
        <v>7</v>
      </c>
      <c r="B53" s="4" t="s">
        <v>9</v>
      </c>
      <c r="C53" s="5">
        <v>4</v>
      </c>
      <c r="D53" s="40">
        <v>0</v>
      </c>
      <c r="E53" s="40">
        <v>0</v>
      </c>
      <c r="F53" s="58" t="s">
        <v>178</v>
      </c>
      <c r="G53" s="83"/>
      <c r="H53" s="28"/>
      <c r="I53" s="28"/>
      <c r="J53" s="28"/>
      <c r="K53" s="131"/>
    </row>
    <row r="54" spans="1:11" ht="18" customHeight="1">
      <c r="A54" s="154">
        <v>8</v>
      </c>
      <c r="B54" s="4" t="s">
        <v>9</v>
      </c>
      <c r="C54" s="5">
        <v>10</v>
      </c>
      <c r="D54" s="40">
        <v>0</v>
      </c>
      <c r="E54" s="40">
        <v>0</v>
      </c>
      <c r="F54" s="58" t="s">
        <v>106</v>
      </c>
      <c r="G54" s="83"/>
      <c r="H54" s="28"/>
      <c r="I54" s="28"/>
      <c r="J54" s="28"/>
      <c r="K54" s="131"/>
    </row>
    <row r="55" spans="1:11" ht="18" customHeight="1">
      <c r="A55" s="154">
        <v>9</v>
      </c>
      <c r="B55" s="4" t="s">
        <v>9</v>
      </c>
      <c r="C55" s="5">
        <v>1</v>
      </c>
      <c r="D55" s="123">
        <v>0</v>
      </c>
      <c r="E55" s="123">
        <v>1</v>
      </c>
      <c r="F55" s="58" t="s">
        <v>338</v>
      </c>
      <c r="G55" s="83"/>
      <c r="H55" s="28"/>
      <c r="I55" s="28"/>
      <c r="J55" s="28"/>
      <c r="K55" s="131"/>
    </row>
    <row r="56" spans="1:11" ht="18" customHeight="1">
      <c r="A56" s="154">
        <v>10</v>
      </c>
      <c r="B56" s="4" t="s">
        <v>9</v>
      </c>
      <c r="C56" s="5">
        <v>3</v>
      </c>
      <c r="D56" s="123">
        <v>0</v>
      </c>
      <c r="E56" s="123">
        <v>0</v>
      </c>
      <c r="F56" s="58" t="s">
        <v>38</v>
      </c>
      <c r="G56" s="83"/>
      <c r="H56" s="28"/>
      <c r="I56" s="28"/>
      <c r="J56" s="28"/>
      <c r="K56" s="131"/>
    </row>
    <row r="57" spans="1:11" ht="18" customHeight="1">
      <c r="A57" s="154">
        <v>11</v>
      </c>
      <c r="B57" s="4" t="s">
        <v>9</v>
      </c>
      <c r="C57" s="5">
        <v>8</v>
      </c>
      <c r="D57" s="40">
        <v>0</v>
      </c>
      <c r="E57" s="40">
        <v>0</v>
      </c>
      <c r="F57" s="141" t="s">
        <v>111</v>
      </c>
      <c r="G57" s="83"/>
      <c r="H57" s="28"/>
      <c r="I57" s="28"/>
      <c r="J57" s="28"/>
      <c r="K57" s="131"/>
    </row>
    <row r="58" spans="1:11" ht="18" customHeight="1">
      <c r="A58" s="154">
        <v>12</v>
      </c>
      <c r="B58" s="4" t="s">
        <v>9</v>
      </c>
      <c r="C58" s="5">
        <v>7</v>
      </c>
      <c r="D58" s="14">
        <v>1</v>
      </c>
      <c r="E58" s="40">
        <v>2</v>
      </c>
      <c r="F58" s="58" t="s">
        <v>45</v>
      </c>
      <c r="G58" s="83"/>
      <c r="H58" s="28"/>
      <c r="I58" s="28"/>
      <c r="J58" s="28"/>
      <c r="K58" s="131"/>
    </row>
    <row r="59" spans="1:11" ht="18" customHeight="1">
      <c r="A59" s="154">
        <v>13</v>
      </c>
      <c r="B59" s="4" t="s">
        <v>9</v>
      </c>
      <c r="C59" s="5">
        <v>4</v>
      </c>
      <c r="D59" s="40">
        <v>0</v>
      </c>
      <c r="E59" s="40">
        <v>0</v>
      </c>
      <c r="F59" s="58" t="s">
        <v>108</v>
      </c>
      <c r="G59" s="71"/>
      <c r="H59" s="132"/>
      <c r="I59" s="132"/>
      <c r="J59" s="132"/>
      <c r="K59" s="133"/>
    </row>
    <row r="60" spans="1:11" ht="18" customHeight="1" thickBot="1">
      <c r="A60" s="44">
        <v>14</v>
      </c>
      <c r="B60" s="45" t="s">
        <v>9</v>
      </c>
      <c r="C60" s="46">
        <v>7</v>
      </c>
      <c r="D60" s="44">
        <v>1</v>
      </c>
      <c r="E60" s="44">
        <v>1</v>
      </c>
      <c r="F60" s="79" t="s">
        <v>42</v>
      </c>
      <c r="G60" s="44" t="s">
        <v>65</v>
      </c>
      <c r="H60" s="50">
        <v>91</v>
      </c>
      <c r="I60" s="44">
        <v>2</v>
      </c>
      <c r="J60" s="44">
        <v>8</v>
      </c>
      <c r="K60" s="44">
        <v>14</v>
      </c>
    </row>
    <row r="61" spans="1:11" ht="18" customHeight="1" thickTop="1">
      <c r="A61" s="39">
        <v>1</v>
      </c>
      <c r="B61" s="42" t="s">
        <v>10</v>
      </c>
      <c r="C61" s="43">
        <v>7</v>
      </c>
      <c r="D61" s="39">
        <v>1</v>
      </c>
      <c r="E61" s="39">
        <v>2</v>
      </c>
      <c r="F61" s="139" t="s">
        <v>110</v>
      </c>
      <c r="G61" s="128"/>
      <c r="H61" s="129"/>
      <c r="I61" s="129"/>
      <c r="J61" s="129"/>
      <c r="K61" s="130"/>
    </row>
    <row r="62" spans="1:11" ht="18" customHeight="1">
      <c r="A62" s="39">
        <v>2</v>
      </c>
      <c r="B62" s="4" t="s">
        <v>10</v>
      </c>
      <c r="C62" s="5">
        <v>18</v>
      </c>
      <c r="D62" s="40">
        <v>2</v>
      </c>
      <c r="E62" s="40">
        <v>4</v>
      </c>
      <c r="F62" s="140" t="s">
        <v>107</v>
      </c>
      <c r="G62" s="83"/>
      <c r="H62" s="28"/>
      <c r="I62" s="28"/>
      <c r="J62" s="28"/>
      <c r="K62" s="131"/>
    </row>
    <row r="63" spans="1:11" ht="18" customHeight="1">
      <c r="A63" s="39">
        <v>3</v>
      </c>
      <c r="B63" s="4" t="s">
        <v>10</v>
      </c>
      <c r="C63" s="5">
        <v>5</v>
      </c>
      <c r="D63" s="40">
        <v>0</v>
      </c>
      <c r="E63" s="40">
        <v>0</v>
      </c>
      <c r="F63" s="58" t="s">
        <v>33</v>
      </c>
      <c r="G63" s="83"/>
      <c r="H63" s="28"/>
      <c r="I63" s="28"/>
      <c r="J63" s="28"/>
      <c r="K63" s="131"/>
    </row>
    <row r="64" spans="1:11" ht="18" customHeight="1">
      <c r="A64" s="39">
        <v>4</v>
      </c>
      <c r="B64" s="11" t="s">
        <v>10</v>
      </c>
      <c r="C64" s="12">
        <v>2</v>
      </c>
      <c r="D64" s="41">
        <v>0</v>
      </c>
      <c r="E64" s="41">
        <v>0</v>
      </c>
      <c r="F64" s="58" t="s">
        <v>41</v>
      </c>
      <c r="G64" s="83"/>
      <c r="H64" s="28"/>
      <c r="I64" s="28"/>
      <c r="J64" s="28"/>
      <c r="K64" s="131"/>
    </row>
    <row r="65" spans="1:11" ht="18" customHeight="1">
      <c r="A65" s="39">
        <v>5</v>
      </c>
      <c r="B65" s="4" t="s">
        <v>10</v>
      </c>
      <c r="C65" s="5">
        <v>4</v>
      </c>
      <c r="D65" s="40">
        <v>0</v>
      </c>
      <c r="E65" s="40">
        <v>0</v>
      </c>
      <c r="F65" s="58" t="s">
        <v>47</v>
      </c>
      <c r="G65" s="83"/>
      <c r="H65" s="28"/>
      <c r="I65" s="28"/>
      <c r="J65" s="28"/>
      <c r="K65" s="131"/>
    </row>
    <row r="66" spans="1:11" ht="18" customHeight="1">
      <c r="A66" s="39">
        <v>6</v>
      </c>
      <c r="B66" s="4" t="s">
        <v>10</v>
      </c>
      <c r="C66" s="5">
        <v>5</v>
      </c>
      <c r="D66" s="40">
        <v>0</v>
      </c>
      <c r="E66" s="40">
        <v>1</v>
      </c>
      <c r="F66" s="58" t="s">
        <v>46</v>
      </c>
      <c r="G66" s="83"/>
      <c r="H66" s="28"/>
      <c r="I66" s="28"/>
      <c r="J66" s="28"/>
      <c r="K66" s="131"/>
    </row>
    <row r="67" spans="1:11" s="8" customFormat="1" ht="18" customHeight="1">
      <c r="A67" s="108">
        <v>7</v>
      </c>
      <c r="B67" s="4" t="s">
        <v>10</v>
      </c>
      <c r="C67" s="5">
        <v>9</v>
      </c>
      <c r="D67" s="40">
        <v>0</v>
      </c>
      <c r="E67" s="40">
        <v>6</v>
      </c>
      <c r="F67" s="58" t="s">
        <v>178</v>
      </c>
      <c r="G67" s="83"/>
      <c r="H67" s="28"/>
      <c r="I67" s="28"/>
      <c r="J67" s="28"/>
      <c r="K67" s="131"/>
    </row>
    <row r="68" spans="1:11" s="8" customFormat="1" ht="18" customHeight="1">
      <c r="A68" s="108">
        <v>8</v>
      </c>
      <c r="B68" s="4" t="s">
        <v>10</v>
      </c>
      <c r="C68" s="5">
        <v>2</v>
      </c>
      <c r="D68" s="40">
        <v>0</v>
      </c>
      <c r="E68" s="40">
        <v>0</v>
      </c>
      <c r="F68" s="58" t="s">
        <v>40</v>
      </c>
      <c r="G68" s="83"/>
      <c r="H68" s="28"/>
      <c r="I68" s="28"/>
      <c r="J68" s="28"/>
      <c r="K68" s="131"/>
    </row>
    <row r="69" spans="1:11" s="8" customFormat="1" ht="18" customHeight="1">
      <c r="A69" s="108">
        <v>9</v>
      </c>
      <c r="B69" s="4" t="s">
        <v>10</v>
      </c>
      <c r="C69" s="5">
        <v>2</v>
      </c>
      <c r="D69" s="40">
        <v>0</v>
      </c>
      <c r="E69" s="40">
        <v>0</v>
      </c>
      <c r="F69" s="58" t="s">
        <v>106</v>
      </c>
      <c r="G69" s="83"/>
      <c r="H69" s="28"/>
      <c r="I69" s="28"/>
      <c r="J69" s="28"/>
      <c r="K69" s="131"/>
    </row>
    <row r="70" spans="1:11" s="8" customFormat="1" ht="18" customHeight="1">
      <c r="A70" s="122">
        <v>10</v>
      </c>
      <c r="B70" s="4" t="s">
        <v>10</v>
      </c>
      <c r="C70" s="5">
        <v>6</v>
      </c>
      <c r="D70" s="40">
        <v>0</v>
      </c>
      <c r="E70" s="40">
        <v>0</v>
      </c>
      <c r="F70" s="142" t="s">
        <v>338</v>
      </c>
      <c r="G70" s="83"/>
      <c r="H70" s="28"/>
      <c r="I70" s="28"/>
      <c r="J70" s="28"/>
      <c r="K70" s="131"/>
    </row>
    <row r="71" spans="1:11" s="8" customFormat="1" ht="18" customHeight="1">
      <c r="A71" s="122">
        <v>11</v>
      </c>
      <c r="B71" s="4" t="s">
        <v>10</v>
      </c>
      <c r="C71" s="5">
        <v>8</v>
      </c>
      <c r="D71" s="40">
        <v>0</v>
      </c>
      <c r="E71" s="40">
        <v>0</v>
      </c>
      <c r="F71" s="142" t="s">
        <v>111</v>
      </c>
      <c r="G71" s="83"/>
      <c r="H71" s="28"/>
      <c r="I71" s="28"/>
      <c r="J71" s="28"/>
      <c r="K71" s="131"/>
    </row>
    <row r="72" spans="1:11" s="8" customFormat="1" ht="18" customHeight="1">
      <c r="A72" s="122">
        <v>12</v>
      </c>
      <c r="B72" s="4" t="s">
        <v>10</v>
      </c>
      <c r="C72" s="5">
        <v>7</v>
      </c>
      <c r="D72" s="40">
        <v>0</v>
      </c>
      <c r="E72" s="40">
        <v>2</v>
      </c>
      <c r="F72" s="60" t="s">
        <v>45</v>
      </c>
      <c r="G72" s="83"/>
      <c r="H72" s="28"/>
      <c r="I72" s="28"/>
      <c r="J72" s="28"/>
      <c r="K72" s="131"/>
    </row>
    <row r="73" spans="1:11" s="8" customFormat="1" ht="18" customHeight="1">
      <c r="A73" s="154">
        <v>13</v>
      </c>
      <c r="B73" s="4" t="s">
        <v>10</v>
      </c>
      <c r="C73" s="5">
        <v>3</v>
      </c>
      <c r="D73" s="198">
        <v>0</v>
      </c>
      <c r="E73" s="198">
        <v>0</v>
      </c>
      <c r="F73" s="58" t="s">
        <v>109</v>
      </c>
      <c r="G73" s="83"/>
      <c r="H73" s="199"/>
      <c r="I73" s="199"/>
      <c r="J73" s="199"/>
      <c r="K73" s="131"/>
    </row>
    <row r="74" spans="1:11" s="8" customFormat="1" ht="18" customHeight="1">
      <c r="A74" s="154">
        <v>14</v>
      </c>
      <c r="B74" s="4" t="s">
        <v>10</v>
      </c>
      <c r="C74" s="5">
        <v>10</v>
      </c>
      <c r="D74" s="198">
        <v>0</v>
      </c>
      <c r="E74" s="198">
        <v>0</v>
      </c>
      <c r="F74" s="58" t="s">
        <v>108</v>
      </c>
      <c r="G74" s="71"/>
      <c r="H74" s="132"/>
      <c r="I74" s="132"/>
      <c r="J74" s="132"/>
      <c r="K74" s="133"/>
    </row>
    <row r="75" spans="1:11" s="8" customFormat="1" ht="18" customHeight="1" thickBot="1">
      <c r="A75" s="44">
        <v>15</v>
      </c>
      <c r="B75" s="45" t="s">
        <v>10</v>
      </c>
      <c r="C75" s="46">
        <v>5</v>
      </c>
      <c r="D75" s="44">
        <v>1</v>
      </c>
      <c r="E75" s="44">
        <v>1</v>
      </c>
      <c r="F75" s="79" t="s">
        <v>42</v>
      </c>
      <c r="G75" s="44" t="s">
        <v>65</v>
      </c>
      <c r="H75" s="50">
        <v>93</v>
      </c>
      <c r="I75" s="44">
        <v>4</v>
      </c>
      <c r="J75" s="44">
        <v>16</v>
      </c>
      <c r="K75" s="44">
        <v>15</v>
      </c>
    </row>
    <row r="76" spans="1:11" s="8" customFormat="1" ht="18" customHeight="1" thickTop="1">
      <c r="A76" s="108">
        <v>1</v>
      </c>
      <c r="B76" s="42" t="s">
        <v>13</v>
      </c>
      <c r="C76" s="5">
        <v>2</v>
      </c>
      <c r="D76" s="40">
        <v>0</v>
      </c>
      <c r="E76" s="40">
        <v>0</v>
      </c>
      <c r="F76" s="58" t="s">
        <v>46</v>
      </c>
      <c r="G76" s="83"/>
      <c r="H76" s="28"/>
      <c r="I76" s="28"/>
      <c r="J76" s="28"/>
      <c r="K76" s="131"/>
    </row>
    <row r="77" spans="1:11" s="8" customFormat="1" ht="18" customHeight="1">
      <c r="A77" s="108">
        <v>2</v>
      </c>
      <c r="B77" s="4" t="s">
        <v>13</v>
      </c>
      <c r="C77" s="5">
        <v>2</v>
      </c>
      <c r="D77" s="40">
        <v>0</v>
      </c>
      <c r="E77" s="40">
        <v>0</v>
      </c>
      <c r="F77" s="30" t="s">
        <v>106</v>
      </c>
      <c r="G77" s="83"/>
      <c r="H77" s="28"/>
      <c r="I77" s="28"/>
      <c r="J77" s="28"/>
      <c r="K77" s="131"/>
    </row>
    <row r="78" spans="1:11" s="8" customFormat="1" ht="18" customHeight="1">
      <c r="A78" s="108">
        <v>3</v>
      </c>
      <c r="B78" s="4" t="s">
        <v>13</v>
      </c>
      <c r="C78" s="5">
        <v>5</v>
      </c>
      <c r="D78" s="40">
        <v>0</v>
      </c>
      <c r="E78" s="40">
        <v>0</v>
      </c>
      <c r="F78" s="30" t="s">
        <v>178</v>
      </c>
      <c r="G78" s="83"/>
      <c r="H78" s="28"/>
      <c r="I78" s="28"/>
      <c r="J78" s="28"/>
      <c r="K78" s="131"/>
    </row>
    <row r="79" spans="1:11" s="8" customFormat="1" ht="18" customHeight="1" thickBot="1">
      <c r="A79" s="44">
        <v>4</v>
      </c>
      <c r="B79" s="45" t="s">
        <v>13</v>
      </c>
      <c r="C79" s="46">
        <v>1</v>
      </c>
      <c r="D79" s="44">
        <v>1</v>
      </c>
      <c r="E79" s="44">
        <v>0</v>
      </c>
      <c r="F79" s="80" t="s">
        <v>45</v>
      </c>
      <c r="G79" s="44" t="s">
        <v>65</v>
      </c>
      <c r="H79" s="44">
        <v>10</v>
      </c>
      <c r="I79" s="44">
        <v>1</v>
      </c>
      <c r="J79" s="44">
        <v>0</v>
      </c>
      <c r="K79" s="44">
        <v>4</v>
      </c>
    </row>
    <row r="80" spans="1:11" s="8" customFormat="1" ht="18" customHeight="1" thickTop="1">
      <c r="A80" s="39">
        <v>1</v>
      </c>
      <c r="B80" s="4" t="s">
        <v>27</v>
      </c>
      <c r="C80" s="5">
        <v>1</v>
      </c>
      <c r="D80" s="40">
        <v>0</v>
      </c>
      <c r="E80" s="40">
        <v>0</v>
      </c>
      <c r="F80" s="68" t="s">
        <v>33</v>
      </c>
      <c r="G80" s="66"/>
      <c r="H80" s="66"/>
      <c r="I80" s="66"/>
      <c r="J80" s="66"/>
      <c r="K80" s="66"/>
    </row>
    <row r="81" spans="1:11" s="8" customFormat="1" ht="18" customHeight="1">
      <c r="A81" s="41">
        <v>2</v>
      </c>
      <c r="B81" s="4" t="s">
        <v>27</v>
      </c>
      <c r="C81" s="49">
        <v>1</v>
      </c>
      <c r="D81" s="153">
        <v>0</v>
      </c>
      <c r="E81" s="153">
        <v>1</v>
      </c>
      <c r="F81" s="164" t="s">
        <v>178</v>
      </c>
      <c r="G81" s="153"/>
      <c r="H81" s="153"/>
      <c r="I81" s="153"/>
      <c r="J81" s="153"/>
      <c r="K81" s="153"/>
    </row>
    <row r="82" spans="1:11" s="8" customFormat="1" ht="18" customHeight="1">
      <c r="A82" s="41">
        <v>3</v>
      </c>
      <c r="B82" s="4" t="s">
        <v>27</v>
      </c>
      <c r="C82" s="49">
        <v>1</v>
      </c>
      <c r="D82" s="153">
        <v>0</v>
      </c>
      <c r="E82" s="153">
        <v>0</v>
      </c>
      <c r="F82" s="164" t="s">
        <v>45</v>
      </c>
      <c r="G82" s="153"/>
      <c r="H82" s="153"/>
      <c r="I82" s="153"/>
      <c r="J82" s="153"/>
      <c r="K82" s="153"/>
    </row>
    <row r="83" spans="1:11" s="8" customFormat="1" ht="18" customHeight="1">
      <c r="A83" s="41">
        <v>4</v>
      </c>
      <c r="B83" s="4" t="s">
        <v>27</v>
      </c>
      <c r="C83" s="49">
        <v>1</v>
      </c>
      <c r="D83" s="153">
        <v>0</v>
      </c>
      <c r="E83" s="153">
        <v>0</v>
      </c>
      <c r="F83" s="164" t="s">
        <v>108</v>
      </c>
      <c r="G83" s="153"/>
      <c r="H83" s="153"/>
      <c r="I83" s="153"/>
      <c r="J83" s="153"/>
      <c r="K83" s="153"/>
    </row>
    <row r="84" spans="1:11" s="8" customFormat="1" ht="18" customHeight="1" thickBot="1">
      <c r="A84" s="44">
        <v>5</v>
      </c>
      <c r="B84" s="45" t="s">
        <v>27</v>
      </c>
      <c r="C84" s="46">
        <v>1</v>
      </c>
      <c r="D84" s="44">
        <v>0</v>
      </c>
      <c r="E84" s="44">
        <v>0</v>
      </c>
      <c r="F84" s="81" t="s">
        <v>40</v>
      </c>
      <c r="G84" s="44" t="s">
        <v>65</v>
      </c>
      <c r="H84" s="44">
        <v>5</v>
      </c>
      <c r="I84" s="44">
        <v>0</v>
      </c>
      <c r="J84" s="44">
        <v>1</v>
      </c>
      <c r="K84" s="44">
        <v>5</v>
      </c>
    </row>
    <row r="85" spans="1:11" s="8" customFormat="1" ht="18" customHeight="1" thickTop="1" thickBot="1">
      <c r="A85" s="44">
        <v>1</v>
      </c>
      <c r="B85" s="45" t="s">
        <v>43</v>
      </c>
      <c r="C85" s="46">
        <v>1</v>
      </c>
      <c r="D85" s="44">
        <v>0</v>
      </c>
      <c r="E85" s="44">
        <v>0</v>
      </c>
      <c r="F85" s="69" t="s">
        <v>42</v>
      </c>
      <c r="G85" s="44" t="s">
        <v>65</v>
      </c>
      <c r="H85" s="44">
        <v>1</v>
      </c>
      <c r="I85" s="44">
        <v>0</v>
      </c>
      <c r="J85" s="44">
        <v>0</v>
      </c>
      <c r="K85" s="44">
        <v>1</v>
      </c>
    </row>
    <row r="86" spans="1:11" s="8" customFormat="1" ht="18" customHeight="1" thickTop="1">
      <c r="A86" s="39">
        <v>1</v>
      </c>
      <c r="B86" s="42" t="s">
        <v>25</v>
      </c>
      <c r="C86" s="43">
        <v>4</v>
      </c>
      <c r="D86" s="39">
        <v>0</v>
      </c>
      <c r="E86" s="39">
        <v>2</v>
      </c>
      <c r="F86" s="71" t="s">
        <v>107</v>
      </c>
      <c r="G86" s="65"/>
      <c r="H86" s="65"/>
      <c r="I86" s="65"/>
      <c r="J86" s="65"/>
      <c r="K86" s="65"/>
    </row>
    <row r="87" spans="1:11" ht="18" customHeight="1">
      <c r="A87" s="154">
        <v>2</v>
      </c>
      <c r="B87" s="4" t="s">
        <v>25</v>
      </c>
      <c r="C87" s="49">
        <v>1</v>
      </c>
      <c r="D87" s="100">
        <v>0</v>
      </c>
      <c r="E87" s="100">
        <v>0</v>
      </c>
      <c r="F87" s="57" t="s">
        <v>46</v>
      </c>
      <c r="G87" s="153"/>
      <c r="H87" s="153"/>
      <c r="I87" s="153"/>
      <c r="J87" s="153"/>
      <c r="K87" s="153"/>
    </row>
    <row r="88" spans="1:11" ht="18" customHeight="1">
      <c r="A88" s="154">
        <v>3</v>
      </c>
      <c r="B88" s="4" t="s">
        <v>25</v>
      </c>
      <c r="C88" s="49">
        <v>4</v>
      </c>
      <c r="D88" s="100">
        <v>0</v>
      </c>
      <c r="E88" s="100">
        <v>0</v>
      </c>
      <c r="F88" s="57" t="s">
        <v>178</v>
      </c>
      <c r="G88" s="153"/>
      <c r="H88" s="153"/>
      <c r="I88" s="153"/>
      <c r="J88" s="153"/>
      <c r="K88" s="153"/>
    </row>
    <row r="89" spans="1:11" ht="18" customHeight="1">
      <c r="A89" s="154">
        <v>4</v>
      </c>
      <c r="B89" s="4" t="s">
        <v>25</v>
      </c>
      <c r="C89" s="49">
        <v>1</v>
      </c>
      <c r="D89" s="100">
        <v>0</v>
      </c>
      <c r="E89" s="100">
        <v>0</v>
      </c>
      <c r="F89" s="57" t="s">
        <v>45</v>
      </c>
      <c r="G89" s="153"/>
      <c r="H89" s="153"/>
      <c r="I89" s="153"/>
      <c r="J89" s="153"/>
      <c r="K89" s="153"/>
    </row>
    <row r="90" spans="1:11" ht="18" customHeight="1" thickBot="1">
      <c r="A90" s="44">
        <v>5</v>
      </c>
      <c r="B90" s="45" t="s">
        <v>25</v>
      </c>
      <c r="C90" s="46">
        <v>2</v>
      </c>
      <c r="D90" s="44">
        <v>0</v>
      </c>
      <c r="E90" s="44">
        <v>0</v>
      </c>
      <c r="F90" s="69" t="s">
        <v>42</v>
      </c>
      <c r="G90" s="44" t="s">
        <v>65</v>
      </c>
      <c r="H90" s="44">
        <v>12</v>
      </c>
      <c r="I90" s="44">
        <v>0</v>
      </c>
      <c r="J90" s="44">
        <v>2</v>
      </c>
      <c r="K90" s="44">
        <v>5</v>
      </c>
    </row>
    <row r="91" spans="1:11" ht="15.75" thickTop="1">
      <c r="C91" s="165">
        <f>SUM(C4:C90)</f>
        <v>390</v>
      </c>
      <c r="D91" s="165">
        <f>SUM(D4:D90)</f>
        <v>17</v>
      </c>
      <c r="E91" s="165">
        <f>SUM(E4:E90)</f>
        <v>51</v>
      </c>
      <c r="H91">
        <f>SUM(H8:H90)</f>
        <v>390</v>
      </c>
      <c r="I91">
        <f>SUM(I8:I90)</f>
        <v>17</v>
      </c>
      <c r="J91">
        <f>SUM(J9:J90)</f>
        <v>51</v>
      </c>
    </row>
  </sheetData>
  <sortState ref="B5:F151">
    <sortCondition ref="B4:B151"/>
    <sortCondition ref="F4:F151"/>
  </sortState>
  <mergeCells count="8">
    <mergeCell ref="H2:K2"/>
    <mergeCell ref="B2:B3"/>
    <mergeCell ref="C2:E2"/>
    <mergeCell ref="F2:F3"/>
    <mergeCell ref="A1:F1"/>
    <mergeCell ref="G2:G3"/>
    <mergeCell ref="A2:A3"/>
    <mergeCell ref="H1:K1"/>
  </mergeCells>
  <pageMargins left="0.51181102362204722" right="0.31496062992125984" top="0.74803149606299213" bottom="0.35433070866141736" header="0" footer="0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opLeftCell="A10" workbookViewId="0">
      <selection activeCell="A31" sqref="A31:E38"/>
    </sheetView>
  </sheetViews>
  <sheetFormatPr defaultRowHeight="15"/>
  <cols>
    <col min="1" max="1" width="4.85546875" customWidth="1"/>
    <col min="2" max="2" width="20.7109375" customWidth="1"/>
    <col min="3" max="3" width="11.7109375" customWidth="1"/>
    <col min="4" max="4" width="13.7109375" customWidth="1"/>
    <col min="5" max="5" width="11.7109375" customWidth="1"/>
    <col min="6" max="6" width="7.42578125" style="88" customWidth="1"/>
    <col min="7" max="7" width="5.7109375" customWidth="1"/>
    <col min="8" max="8" width="22.28515625" customWidth="1"/>
    <col min="9" max="9" width="12.140625" customWidth="1"/>
    <col min="10" max="10" width="12.7109375" customWidth="1"/>
    <col min="11" max="11" width="10.7109375" customWidth="1"/>
    <col min="12" max="12" width="6.85546875" style="88" customWidth="1"/>
    <col min="13" max="13" width="5.85546875" customWidth="1"/>
    <col min="14" max="14" width="21.28515625" customWidth="1"/>
    <col min="15" max="15" width="11.7109375" customWidth="1"/>
    <col min="16" max="17" width="11.85546875" customWidth="1"/>
  </cols>
  <sheetData>
    <row r="1" spans="1:17" ht="27" customHeight="1">
      <c r="A1" s="285" t="s">
        <v>348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7"/>
    </row>
    <row r="2" spans="1:17">
      <c r="A2" s="92"/>
      <c r="B2" s="92"/>
      <c r="C2" s="92"/>
      <c r="D2" s="92"/>
      <c r="E2" s="92"/>
      <c r="F2" s="109"/>
      <c r="G2" s="92"/>
      <c r="H2" s="92"/>
      <c r="I2" s="92"/>
      <c r="J2" s="92"/>
      <c r="K2" s="92"/>
      <c r="L2" s="109"/>
      <c r="M2" s="92"/>
      <c r="N2" s="92"/>
      <c r="O2" s="92"/>
      <c r="P2" s="92"/>
      <c r="Q2" s="92"/>
    </row>
    <row r="3" spans="1:17" ht="18.75" customHeight="1">
      <c r="A3" s="291" t="s">
        <v>209</v>
      </c>
      <c r="B3" s="291"/>
      <c r="C3" s="291"/>
      <c r="D3" s="291"/>
      <c r="E3" s="291"/>
      <c r="F3" s="102"/>
      <c r="G3" s="291" t="s">
        <v>344</v>
      </c>
      <c r="H3" s="292"/>
      <c r="I3" s="292"/>
      <c r="J3" s="292"/>
      <c r="K3" s="292"/>
      <c r="L3" s="111"/>
      <c r="M3" s="291" t="s">
        <v>206</v>
      </c>
      <c r="N3" s="292"/>
      <c r="O3" s="292"/>
      <c r="P3" s="292"/>
      <c r="Q3" s="292"/>
    </row>
    <row r="4" spans="1:17" ht="15.75" customHeight="1">
      <c r="A4" s="272" t="s">
        <v>0</v>
      </c>
      <c r="B4" s="269" t="s">
        <v>17</v>
      </c>
      <c r="C4" s="267" t="s">
        <v>18</v>
      </c>
      <c r="D4" s="268"/>
      <c r="E4" s="271"/>
      <c r="F4" s="110"/>
      <c r="G4" s="272" t="s">
        <v>0</v>
      </c>
      <c r="H4" s="269" t="s">
        <v>17</v>
      </c>
      <c r="I4" s="288" t="s">
        <v>18</v>
      </c>
      <c r="J4" s="289"/>
      <c r="K4" s="290"/>
      <c r="L4" s="110"/>
      <c r="M4" s="272" t="s">
        <v>0</v>
      </c>
      <c r="N4" s="269" t="s">
        <v>17</v>
      </c>
      <c r="O4" s="267" t="s">
        <v>18</v>
      </c>
      <c r="P4" s="268"/>
      <c r="Q4" s="271"/>
    </row>
    <row r="5" spans="1:17" ht="15.75">
      <c r="A5" s="293"/>
      <c r="B5" s="284"/>
      <c r="C5" s="173" t="s">
        <v>138</v>
      </c>
      <c r="D5" s="173" t="s">
        <v>98</v>
      </c>
      <c r="E5" s="173" t="s">
        <v>99</v>
      </c>
      <c r="F5" s="41"/>
      <c r="G5" s="293"/>
      <c r="H5" s="294"/>
      <c r="I5" s="198" t="s">
        <v>138</v>
      </c>
      <c r="J5" s="198" t="s">
        <v>16</v>
      </c>
      <c r="K5" s="198" t="s">
        <v>14</v>
      </c>
      <c r="L5" s="41"/>
      <c r="M5" s="284"/>
      <c r="N5" s="284"/>
      <c r="O5" s="169" t="s">
        <v>138</v>
      </c>
      <c r="P5" s="169" t="s">
        <v>98</v>
      </c>
      <c r="Q5" s="169" t="s">
        <v>99</v>
      </c>
    </row>
    <row r="6" spans="1:17" ht="17.25" customHeight="1">
      <c r="A6" s="173">
        <v>1</v>
      </c>
      <c r="B6" s="4" t="s">
        <v>194</v>
      </c>
      <c r="C6" s="5">
        <v>4</v>
      </c>
      <c r="D6" s="173">
        <v>2</v>
      </c>
      <c r="E6" s="173">
        <v>2</v>
      </c>
      <c r="F6" s="41"/>
      <c r="G6" s="198">
        <v>1</v>
      </c>
      <c r="H6" s="4" t="s">
        <v>8</v>
      </c>
      <c r="I6" s="5">
        <v>3</v>
      </c>
      <c r="J6" s="198">
        <v>0</v>
      </c>
      <c r="K6" s="198">
        <v>1</v>
      </c>
      <c r="L6" s="41"/>
      <c r="M6" s="169">
        <v>1</v>
      </c>
      <c r="N6" s="4" t="s">
        <v>8</v>
      </c>
      <c r="O6" s="5">
        <v>10</v>
      </c>
      <c r="P6" s="169">
        <v>0</v>
      </c>
      <c r="Q6" s="169">
        <v>3</v>
      </c>
    </row>
    <row r="7" spans="1:17" ht="17.25" customHeight="1">
      <c r="A7" s="173">
        <v>2</v>
      </c>
      <c r="B7" s="4" t="s">
        <v>193</v>
      </c>
      <c r="C7" s="5">
        <v>7</v>
      </c>
      <c r="D7" s="173">
        <v>1</v>
      </c>
      <c r="E7" s="173">
        <v>2</v>
      </c>
      <c r="F7" s="41"/>
      <c r="G7" s="198">
        <v>2</v>
      </c>
      <c r="H7" s="4" t="s">
        <v>9</v>
      </c>
      <c r="I7" s="5">
        <v>8</v>
      </c>
      <c r="J7" s="198">
        <v>2</v>
      </c>
      <c r="K7" s="198">
        <v>3</v>
      </c>
      <c r="L7" s="41"/>
      <c r="M7" s="169">
        <v>2</v>
      </c>
      <c r="N7" s="4" t="s">
        <v>9</v>
      </c>
      <c r="O7" s="5">
        <v>10</v>
      </c>
      <c r="P7" s="169">
        <v>0</v>
      </c>
      <c r="Q7" s="169">
        <v>0</v>
      </c>
    </row>
    <row r="8" spans="1:17" ht="17.25" customHeight="1">
      <c r="A8" s="173">
        <v>3</v>
      </c>
      <c r="B8" s="4" t="s">
        <v>195</v>
      </c>
      <c r="C8" s="5">
        <v>7</v>
      </c>
      <c r="D8" s="173">
        <v>0</v>
      </c>
      <c r="E8" s="173">
        <v>2</v>
      </c>
      <c r="F8" s="41"/>
      <c r="G8" s="198">
        <v>3</v>
      </c>
      <c r="H8" s="4" t="s">
        <v>10</v>
      </c>
      <c r="I8" s="5">
        <v>4</v>
      </c>
      <c r="J8" s="198">
        <v>0</v>
      </c>
      <c r="K8" s="198">
        <v>2</v>
      </c>
      <c r="L8" s="41"/>
      <c r="M8" s="169">
        <v>3</v>
      </c>
      <c r="N8" s="4" t="s">
        <v>10</v>
      </c>
      <c r="O8" s="5">
        <v>2</v>
      </c>
      <c r="P8" s="169">
        <v>0</v>
      </c>
      <c r="Q8" s="169">
        <v>0</v>
      </c>
    </row>
    <row r="9" spans="1:17" ht="17.25" customHeight="1">
      <c r="A9" s="173">
        <v>4</v>
      </c>
      <c r="B9" s="4" t="s">
        <v>11</v>
      </c>
      <c r="C9" s="5">
        <v>1</v>
      </c>
      <c r="D9" s="173">
        <v>0</v>
      </c>
      <c r="E9" s="173">
        <v>1</v>
      </c>
      <c r="F9" s="41"/>
      <c r="G9" s="198">
        <v>4</v>
      </c>
      <c r="H9" s="4" t="s">
        <v>11</v>
      </c>
      <c r="I9" s="5">
        <v>1</v>
      </c>
      <c r="J9" s="198">
        <v>0</v>
      </c>
      <c r="K9" s="198">
        <v>1</v>
      </c>
      <c r="L9" s="41"/>
      <c r="M9" s="169">
        <v>4</v>
      </c>
      <c r="N9" s="4" t="s">
        <v>11</v>
      </c>
      <c r="O9" s="5">
        <v>2</v>
      </c>
      <c r="P9" s="169">
        <v>0</v>
      </c>
      <c r="Q9" s="169">
        <v>0</v>
      </c>
    </row>
    <row r="10" spans="1:17" ht="17.25" customHeight="1">
      <c r="A10" s="173">
        <v>5</v>
      </c>
      <c r="B10" s="4" t="s">
        <v>13</v>
      </c>
      <c r="C10" s="5">
        <v>1</v>
      </c>
      <c r="D10" s="14">
        <v>1</v>
      </c>
      <c r="E10" s="14">
        <v>0</v>
      </c>
      <c r="F10" s="41"/>
      <c r="G10" s="198">
        <v>5</v>
      </c>
      <c r="H10" s="4" t="s">
        <v>12</v>
      </c>
      <c r="I10" s="5">
        <v>1</v>
      </c>
      <c r="J10" s="198">
        <v>0</v>
      </c>
      <c r="K10" s="198">
        <v>0</v>
      </c>
      <c r="L10" s="41"/>
      <c r="M10" s="169">
        <v>5</v>
      </c>
      <c r="N10" s="4" t="s">
        <v>13</v>
      </c>
      <c r="O10" s="5">
        <v>2</v>
      </c>
      <c r="P10" s="169">
        <v>0</v>
      </c>
      <c r="Q10" s="169">
        <v>0</v>
      </c>
    </row>
    <row r="11" spans="1:17" ht="17.25" customHeight="1">
      <c r="A11" s="173">
        <v>6</v>
      </c>
      <c r="B11" s="4" t="s">
        <v>27</v>
      </c>
      <c r="C11" s="5">
        <v>1</v>
      </c>
      <c r="D11" s="173">
        <v>0</v>
      </c>
      <c r="E11" s="173">
        <v>0</v>
      </c>
      <c r="F11" s="131"/>
      <c r="G11" s="198">
        <v>6</v>
      </c>
      <c r="H11" s="55" t="s">
        <v>13</v>
      </c>
      <c r="I11" s="5">
        <v>1</v>
      </c>
      <c r="J11" s="198">
        <v>0</v>
      </c>
      <c r="K11" s="198">
        <v>0</v>
      </c>
      <c r="L11" s="41"/>
      <c r="M11" s="169">
        <v>6</v>
      </c>
      <c r="N11" s="21" t="s">
        <v>22</v>
      </c>
      <c r="O11" s="5">
        <v>2</v>
      </c>
      <c r="P11" s="169">
        <v>0</v>
      </c>
      <c r="Q11" s="169">
        <v>0</v>
      </c>
    </row>
    <row r="12" spans="1:17" ht="17.25" customHeight="1">
      <c r="A12" s="173">
        <v>7</v>
      </c>
      <c r="B12" s="4" t="s">
        <v>140</v>
      </c>
      <c r="C12" s="12">
        <v>3</v>
      </c>
      <c r="D12" s="13">
        <v>0</v>
      </c>
      <c r="E12" s="13">
        <v>0</v>
      </c>
      <c r="F12" s="28"/>
      <c r="G12" s="198">
        <v>7</v>
      </c>
      <c r="H12" s="4" t="s">
        <v>32</v>
      </c>
      <c r="I12" s="5">
        <v>1</v>
      </c>
      <c r="J12" s="198">
        <v>0</v>
      </c>
      <c r="K12" s="198">
        <v>0</v>
      </c>
      <c r="L12" s="41"/>
      <c r="M12" s="169">
        <v>7</v>
      </c>
      <c r="N12" s="4" t="s">
        <v>24</v>
      </c>
      <c r="O12" s="5">
        <v>1</v>
      </c>
      <c r="P12" s="169">
        <v>0</v>
      </c>
      <c r="Q12" s="169">
        <v>0</v>
      </c>
    </row>
    <row r="13" spans="1:17" ht="17.25" customHeight="1">
      <c r="A13" s="173">
        <v>8</v>
      </c>
      <c r="B13" s="4" t="s">
        <v>25</v>
      </c>
      <c r="C13" s="173">
        <v>1</v>
      </c>
      <c r="D13" s="173">
        <v>0</v>
      </c>
      <c r="E13" s="173">
        <v>0</v>
      </c>
      <c r="F13" s="28"/>
      <c r="G13" s="198">
        <v>8</v>
      </c>
      <c r="H13" s="55" t="s">
        <v>27</v>
      </c>
      <c r="I13" s="5">
        <v>1</v>
      </c>
      <c r="J13" s="198">
        <v>0</v>
      </c>
      <c r="K13" s="198">
        <v>0</v>
      </c>
      <c r="L13" s="28"/>
      <c r="M13" s="121"/>
      <c r="N13" s="15" t="s">
        <v>37</v>
      </c>
      <c r="O13" s="6">
        <f>SUM(O6:O12)</f>
        <v>29</v>
      </c>
      <c r="P13" s="15">
        <f>SUM(P7:P12)</f>
        <v>0</v>
      </c>
      <c r="Q13" s="6">
        <f>SUM(Q6:Q12)</f>
        <v>3</v>
      </c>
    </row>
    <row r="14" spans="1:17" ht="17.25" customHeight="1">
      <c r="A14" s="182"/>
      <c r="B14" s="15" t="s">
        <v>37</v>
      </c>
      <c r="C14" s="6">
        <f>SUM(C6:C13)</f>
        <v>25</v>
      </c>
      <c r="D14" s="6">
        <f>SUM(D6:D13)</f>
        <v>4</v>
      </c>
      <c r="E14" s="6">
        <f>SUM(E6:E13)</f>
        <v>7</v>
      </c>
      <c r="F14" s="28"/>
      <c r="H14" s="15" t="s">
        <v>37</v>
      </c>
      <c r="I14" s="6">
        <f>SUM(I6:I13)</f>
        <v>20</v>
      </c>
      <c r="J14" s="15">
        <f>SUM(J7:J12)</f>
        <v>2</v>
      </c>
      <c r="K14" s="6">
        <v>7</v>
      </c>
      <c r="L14" s="29"/>
    </row>
    <row r="15" spans="1:17" ht="17.25" customHeight="1">
      <c r="A15" s="28"/>
      <c r="B15" s="87"/>
      <c r="C15" s="1"/>
      <c r="D15" s="28"/>
      <c r="E15" s="28"/>
      <c r="F15" s="28"/>
      <c r="G15" s="28"/>
      <c r="H15" s="180"/>
      <c r="I15" s="84"/>
      <c r="J15" s="84"/>
      <c r="K15" s="84"/>
      <c r="L15" s="84"/>
      <c r="M15" s="28"/>
      <c r="N15" s="87"/>
      <c r="O15" s="1"/>
      <c r="P15" s="28"/>
      <c r="Q15" s="28"/>
    </row>
    <row r="16" spans="1:17" ht="17.25" customHeight="1">
      <c r="A16" s="281" t="s">
        <v>205</v>
      </c>
      <c r="B16" s="300"/>
      <c r="C16" s="300"/>
      <c r="D16" s="300"/>
      <c r="E16" s="301"/>
      <c r="F16" s="28"/>
      <c r="G16" s="281" t="s">
        <v>203</v>
      </c>
      <c r="H16" s="307"/>
      <c r="I16" s="307"/>
      <c r="J16" s="307"/>
      <c r="K16" s="308"/>
      <c r="L16" s="29"/>
      <c r="M16" s="281" t="s">
        <v>201</v>
      </c>
      <c r="N16" s="282"/>
      <c r="O16" s="282"/>
      <c r="P16" s="282"/>
      <c r="Q16" s="283"/>
    </row>
    <row r="17" spans="1:17" ht="15.75">
      <c r="A17" s="272" t="s">
        <v>0</v>
      </c>
      <c r="B17" s="269" t="s">
        <v>17</v>
      </c>
      <c r="C17" s="267" t="s">
        <v>18</v>
      </c>
      <c r="D17" s="268"/>
      <c r="E17" s="271"/>
      <c r="F17" s="28"/>
      <c r="G17" s="272" t="s">
        <v>0</v>
      </c>
      <c r="H17" s="272" t="s">
        <v>17</v>
      </c>
      <c r="I17" s="278" t="s">
        <v>18</v>
      </c>
      <c r="J17" s="302"/>
      <c r="K17" s="303"/>
      <c r="L17" s="103"/>
      <c r="M17" s="272" t="s">
        <v>0</v>
      </c>
      <c r="N17" s="269" t="s">
        <v>17</v>
      </c>
      <c r="O17" s="267" t="s">
        <v>18</v>
      </c>
      <c r="P17" s="251"/>
      <c r="Q17" s="252"/>
    </row>
    <row r="18" spans="1:17" ht="15.75">
      <c r="A18" s="284"/>
      <c r="B18" s="284"/>
      <c r="C18" s="169" t="s">
        <v>138</v>
      </c>
      <c r="D18" s="169" t="s">
        <v>98</v>
      </c>
      <c r="E18" s="169" t="s">
        <v>99</v>
      </c>
      <c r="F18" s="181"/>
      <c r="G18" s="294"/>
      <c r="H18" s="294"/>
      <c r="I18" s="169" t="s">
        <v>138</v>
      </c>
      <c r="J18" s="169" t="s">
        <v>98</v>
      </c>
      <c r="K18" s="54" t="s">
        <v>99</v>
      </c>
      <c r="L18" s="104"/>
      <c r="M18" s="284"/>
      <c r="N18" s="284"/>
      <c r="O18" s="169" t="s">
        <v>138</v>
      </c>
      <c r="P18" s="169" t="s">
        <v>98</v>
      </c>
      <c r="Q18" s="169" t="s">
        <v>99</v>
      </c>
    </row>
    <row r="19" spans="1:17" ht="15" customHeight="1">
      <c r="A19" s="169">
        <v>1</v>
      </c>
      <c r="B19" s="4" t="s">
        <v>8</v>
      </c>
      <c r="C19" s="5">
        <v>11</v>
      </c>
      <c r="D19" s="169">
        <v>1</v>
      </c>
      <c r="E19" s="169">
        <v>2</v>
      </c>
      <c r="F19" s="111"/>
      <c r="G19" s="169">
        <v>1</v>
      </c>
      <c r="H19" s="54" t="s">
        <v>8</v>
      </c>
      <c r="I19" s="5">
        <v>9</v>
      </c>
      <c r="J19" s="5">
        <v>0</v>
      </c>
      <c r="K19" s="5">
        <v>6</v>
      </c>
      <c r="L19" s="117"/>
      <c r="M19" s="169">
        <v>1</v>
      </c>
      <c r="N19" s="4" t="s">
        <v>8</v>
      </c>
      <c r="O19" s="5">
        <v>3</v>
      </c>
      <c r="P19" s="5">
        <v>0</v>
      </c>
      <c r="Q19" s="169">
        <v>1</v>
      </c>
    </row>
    <row r="20" spans="1:17" ht="15.75" customHeight="1">
      <c r="A20" s="169">
        <v>2</v>
      </c>
      <c r="B20" s="4" t="s">
        <v>9</v>
      </c>
      <c r="C20" s="5">
        <v>7</v>
      </c>
      <c r="D20" s="169">
        <v>1</v>
      </c>
      <c r="E20" s="169">
        <v>1</v>
      </c>
      <c r="F20" s="110"/>
      <c r="G20" s="169">
        <v>2</v>
      </c>
      <c r="H20" s="54" t="s">
        <v>9</v>
      </c>
      <c r="I20" s="5">
        <v>4</v>
      </c>
      <c r="J20" s="5">
        <v>0</v>
      </c>
      <c r="K20" s="5">
        <v>0</v>
      </c>
      <c r="L20" s="110"/>
      <c r="M20" s="169">
        <v>2</v>
      </c>
      <c r="N20" s="4" t="s">
        <v>9</v>
      </c>
      <c r="O20" s="5">
        <v>9</v>
      </c>
      <c r="P20" s="5">
        <v>0</v>
      </c>
      <c r="Q20" s="169">
        <v>0</v>
      </c>
    </row>
    <row r="21" spans="1:17" ht="15.75">
      <c r="A21" s="169">
        <v>3</v>
      </c>
      <c r="B21" s="4" t="s">
        <v>10</v>
      </c>
      <c r="C21" s="5">
        <v>5</v>
      </c>
      <c r="D21" s="169">
        <v>1</v>
      </c>
      <c r="E21" s="169">
        <v>1</v>
      </c>
      <c r="F21" s="41"/>
      <c r="G21" s="169">
        <v>3</v>
      </c>
      <c r="H21" s="54" t="s">
        <v>10</v>
      </c>
      <c r="I21" s="5">
        <v>7</v>
      </c>
      <c r="J21" s="5">
        <v>0</v>
      </c>
      <c r="K21" s="5">
        <v>6</v>
      </c>
      <c r="L21" s="41"/>
      <c r="M21" s="169">
        <v>3</v>
      </c>
      <c r="N21" s="4" t="s">
        <v>10</v>
      </c>
      <c r="O21" s="5">
        <v>7</v>
      </c>
      <c r="P21" s="5">
        <v>0</v>
      </c>
      <c r="Q21" s="169">
        <v>0</v>
      </c>
    </row>
    <row r="22" spans="1:17" ht="15.75">
      <c r="A22" s="169">
        <v>4</v>
      </c>
      <c r="B22" s="4" t="s">
        <v>11</v>
      </c>
      <c r="C22" s="5">
        <v>4</v>
      </c>
      <c r="D22" s="169">
        <v>0</v>
      </c>
      <c r="E22" s="169">
        <v>0</v>
      </c>
      <c r="F22" s="41"/>
      <c r="G22" s="169">
        <v>4</v>
      </c>
      <c r="H22" s="54" t="s">
        <v>11</v>
      </c>
      <c r="I22" s="5">
        <v>2</v>
      </c>
      <c r="J22" s="5">
        <v>0</v>
      </c>
      <c r="K22" s="5">
        <v>0</v>
      </c>
      <c r="L22" s="41"/>
      <c r="M22" s="169">
        <v>4</v>
      </c>
      <c r="N22" s="4" t="s">
        <v>11</v>
      </c>
      <c r="O22" s="5">
        <v>4</v>
      </c>
      <c r="P22" s="5">
        <v>0</v>
      </c>
      <c r="Q22" s="169">
        <v>1</v>
      </c>
    </row>
    <row r="23" spans="1:17" ht="15.75">
      <c r="A23" s="169">
        <v>5</v>
      </c>
      <c r="B23" s="4" t="s">
        <v>24</v>
      </c>
      <c r="C23" s="5">
        <v>1</v>
      </c>
      <c r="D23" s="169">
        <v>0</v>
      </c>
      <c r="E23" s="169">
        <v>0</v>
      </c>
      <c r="F23" s="41"/>
      <c r="G23" s="169">
        <v>5</v>
      </c>
      <c r="H23" s="54" t="s">
        <v>13</v>
      </c>
      <c r="I23" s="5">
        <v>5</v>
      </c>
      <c r="J23" s="5">
        <v>0</v>
      </c>
      <c r="K23" s="5">
        <v>0</v>
      </c>
      <c r="L23" s="41"/>
      <c r="M23" s="169">
        <v>5</v>
      </c>
      <c r="N23" s="4" t="s">
        <v>26</v>
      </c>
      <c r="O23" s="5">
        <v>3</v>
      </c>
      <c r="P23" s="5">
        <v>0</v>
      </c>
      <c r="Q23" s="169">
        <v>0</v>
      </c>
    </row>
    <row r="24" spans="1:17" ht="15.75">
      <c r="A24" s="169">
        <v>6</v>
      </c>
      <c r="B24" s="4" t="s">
        <v>25</v>
      </c>
      <c r="C24" s="5">
        <v>2</v>
      </c>
      <c r="D24" s="169">
        <v>0</v>
      </c>
      <c r="E24" s="169">
        <v>0</v>
      </c>
      <c r="F24" s="41"/>
      <c r="G24" s="169">
        <v>6</v>
      </c>
      <c r="H24" s="54" t="s">
        <v>127</v>
      </c>
      <c r="I24" s="5">
        <v>4</v>
      </c>
      <c r="J24" s="5">
        <v>0</v>
      </c>
      <c r="K24" s="5">
        <v>0</v>
      </c>
      <c r="L24" s="41"/>
      <c r="M24" s="169">
        <v>6</v>
      </c>
      <c r="N24" s="4" t="s">
        <v>24</v>
      </c>
      <c r="O24" s="5">
        <v>1</v>
      </c>
      <c r="P24" s="5">
        <v>0</v>
      </c>
      <c r="Q24" s="169">
        <v>0</v>
      </c>
    </row>
    <row r="25" spans="1:17" ht="15.75">
      <c r="A25" s="169">
        <v>7</v>
      </c>
      <c r="B25" s="4" t="s">
        <v>43</v>
      </c>
      <c r="C25" s="5">
        <v>1</v>
      </c>
      <c r="D25" s="169">
        <v>0</v>
      </c>
      <c r="E25" s="169">
        <v>0</v>
      </c>
      <c r="F25" s="41"/>
      <c r="G25" s="169">
        <v>7</v>
      </c>
      <c r="H25" s="54" t="s">
        <v>27</v>
      </c>
      <c r="I25" s="5">
        <v>1</v>
      </c>
      <c r="J25" s="5">
        <v>0</v>
      </c>
      <c r="K25" s="5">
        <v>1</v>
      </c>
      <c r="L25" s="41"/>
      <c r="M25" s="169">
        <v>7</v>
      </c>
      <c r="N25" s="4" t="s">
        <v>32</v>
      </c>
      <c r="O25" s="5">
        <v>1</v>
      </c>
      <c r="P25" s="5">
        <v>0</v>
      </c>
      <c r="Q25" s="169">
        <v>0</v>
      </c>
    </row>
    <row r="26" spans="1:17" ht="15.75">
      <c r="A26" s="93"/>
      <c r="B26" s="177" t="s">
        <v>37</v>
      </c>
      <c r="C26" s="177">
        <f>SUM(C19:C25)</f>
        <v>31</v>
      </c>
      <c r="D26" s="56">
        <f>SUM(D19:D25)</f>
        <v>3</v>
      </c>
      <c r="E26" s="56">
        <f>SUM(E19:E25)</f>
        <v>4</v>
      </c>
      <c r="F26" s="212"/>
      <c r="G26" s="93"/>
      <c r="H26" s="15" t="s">
        <v>37</v>
      </c>
      <c r="I26" s="15">
        <f>SUM(I19:I25)</f>
        <v>32</v>
      </c>
      <c r="J26" s="15">
        <f>SUM(J19:J25)</f>
        <v>0</v>
      </c>
      <c r="K26" s="15">
        <f>SUM(K19:K25)</f>
        <v>13</v>
      </c>
      <c r="L26" s="83"/>
      <c r="M26" s="2"/>
      <c r="N26" s="15" t="s">
        <v>37</v>
      </c>
      <c r="O26" s="6">
        <f>SUM(O19:O25)</f>
        <v>28</v>
      </c>
      <c r="P26" s="6">
        <v>0</v>
      </c>
      <c r="Q26" s="15">
        <v>2</v>
      </c>
    </row>
    <row r="27" spans="1:17" ht="15.75">
      <c r="E27" s="213"/>
      <c r="F27" s="199"/>
      <c r="G27" s="187"/>
      <c r="K27" s="213"/>
      <c r="L27" s="199"/>
      <c r="M27" s="88"/>
    </row>
    <row r="28" spans="1:17" ht="18.75" customHeight="1">
      <c r="A28" s="291" t="s">
        <v>345</v>
      </c>
      <c r="B28" s="298"/>
      <c r="C28" s="298"/>
      <c r="D28" s="298"/>
      <c r="E28" s="298"/>
      <c r="F28" s="13"/>
      <c r="G28" s="291" t="s">
        <v>211</v>
      </c>
      <c r="H28" s="299"/>
      <c r="I28" s="299"/>
      <c r="J28" s="299"/>
      <c r="K28" s="299"/>
      <c r="L28" s="83"/>
      <c r="M28" s="291" t="s">
        <v>204</v>
      </c>
      <c r="N28" s="298"/>
      <c r="O28" s="298"/>
      <c r="P28" s="298"/>
      <c r="Q28" s="298"/>
    </row>
    <row r="29" spans="1:17" ht="15.75" customHeight="1">
      <c r="A29" s="272" t="s">
        <v>0</v>
      </c>
      <c r="B29" s="269" t="s">
        <v>17</v>
      </c>
      <c r="C29" s="295" t="s">
        <v>18</v>
      </c>
      <c r="D29" s="295"/>
      <c r="E29" s="295"/>
      <c r="F29" s="41"/>
      <c r="G29" s="272" t="s">
        <v>0</v>
      </c>
      <c r="H29" s="269" t="s">
        <v>17</v>
      </c>
      <c r="I29" s="267" t="s">
        <v>18</v>
      </c>
      <c r="J29" s="251"/>
      <c r="K29" s="252"/>
      <c r="L29" s="83"/>
      <c r="M29" s="295" t="s">
        <v>0</v>
      </c>
      <c r="N29" s="296" t="s">
        <v>17</v>
      </c>
      <c r="O29" s="295" t="s">
        <v>18</v>
      </c>
      <c r="P29" s="295"/>
      <c r="Q29" s="295"/>
    </row>
    <row r="30" spans="1:17" ht="15.75">
      <c r="A30" s="293"/>
      <c r="B30" s="284"/>
      <c r="C30" s="173" t="s">
        <v>138</v>
      </c>
      <c r="D30" s="173" t="s">
        <v>98</v>
      </c>
      <c r="E30" s="173" t="s">
        <v>99</v>
      </c>
      <c r="F30" s="103"/>
      <c r="G30" s="284"/>
      <c r="H30" s="284"/>
      <c r="I30" s="173" t="s">
        <v>138</v>
      </c>
      <c r="J30" s="173" t="s">
        <v>98</v>
      </c>
      <c r="K30" s="173" t="s">
        <v>99</v>
      </c>
      <c r="L30" s="101"/>
      <c r="M30" s="296"/>
      <c r="N30" s="296"/>
      <c r="O30" s="169" t="s">
        <v>138</v>
      </c>
      <c r="P30" s="169" t="s">
        <v>98</v>
      </c>
      <c r="Q30" s="169" t="s">
        <v>99</v>
      </c>
    </row>
    <row r="31" spans="1:17" ht="18.75" customHeight="1">
      <c r="A31" s="173">
        <v>1</v>
      </c>
      <c r="B31" s="4" t="s">
        <v>10</v>
      </c>
      <c r="C31" s="5">
        <v>4</v>
      </c>
      <c r="D31" s="5">
        <v>1</v>
      </c>
      <c r="E31" s="173">
        <v>3</v>
      </c>
      <c r="F31" s="112"/>
      <c r="G31" s="173">
        <v>1</v>
      </c>
      <c r="H31" s="4" t="s">
        <v>9</v>
      </c>
      <c r="I31" s="5">
        <v>8</v>
      </c>
      <c r="J31" s="173">
        <v>0</v>
      </c>
      <c r="K31" s="173">
        <v>0</v>
      </c>
      <c r="L31" s="52"/>
      <c r="M31" s="5">
        <v>1</v>
      </c>
      <c r="N31" s="4" t="s">
        <v>194</v>
      </c>
      <c r="O31" s="5">
        <v>12</v>
      </c>
      <c r="P31" s="169">
        <v>1</v>
      </c>
      <c r="Q31" s="169">
        <v>2</v>
      </c>
    </row>
    <row r="32" spans="1:17" ht="19.5" customHeight="1">
      <c r="A32" s="173">
        <v>2</v>
      </c>
      <c r="B32" s="4" t="s">
        <v>9</v>
      </c>
      <c r="C32" s="5">
        <v>5</v>
      </c>
      <c r="D32" s="5">
        <v>0</v>
      </c>
      <c r="E32" s="173">
        <v>1</v>
      </c>
      <c r="F32" s="113"/>
      <c r="G32" s="173">
        <v>2</v>
      </c>
      <c r="H32" s="4" t="s">
        <v>8</v>
      </c>
      <c r="I32" s="5">
        <v>5</v>
      </c>
      <c r="J32" s="173">
        <v>0</v>
      </c>
      <c r="K32" s="173">
        <v>0</v>
      </c>
      <c r="L32" s="118"/>
      <c r="M32" s="5">
        <v>2</v>
      </c>
      <c r="N32" s="4" t="s">
        <v>193</v>
      </c>
      <c r="O32" s="5">
        <v>7</v>
      </c>
      <c r="P32" s="169">
        <v>0</v>
      </c>
      <c r="Q32" s="169">
        <v>2</v>
      </c>
    </row>
    <row r="33" spans="1:18" ht="15.75" customHeight="1">
      <c r="A33" s="173">
        <v>3</v>
      </c>
      <c r="B33" s="4" t="s">
        <v>8</v>
      </c>
      <c r="C33" s="5">
        <v>4</v>
      </c>
      <c r="D33" s="5">
        <v>0</v>
      </c>
      <c r="E33" s="173">
        <v>1</v>
      </c>
      <c r="F33" s="41"/>
      <c r="G33" s="173">
        <v>3</v>
      </c>
      <c r="H33" s="4" t="s">
        <v>10</v>
      </c>
      <c r="I33" s="5">
        <v>5</v>
      </c>
      <c r="J33" s="173">
        <v>0</v>
      </c>
      <c r="K33" s="173">
        <v>1</v>
      </c>
      <c r="L33" s="119"/>
      <c r="M33" s="5">
        <v>3</v>
      </c>
      <c r="N33" s="4" t="s">
        <v>195</v>
      </c>
      <c r="O33" s="5">
        <v>3</v>
      </c>
      <c r="P33" s="169">
        <v>0</v>
      </c>
      <c r="Q33" s="169">
        <v>0</v>
      </c>
    </row>
    <row r="34" spans="1:18" ht="15.75" customHeight="1">
      <c r="A34" s="173">
        <v>4</v>
      </c>
      <c r="B34" s="11" t="s">
        <v>32</v>
      </c>
      <c r="C34" s="173">
        <v>2</v>
      </c>
      <c r="D34" s="173">
        <v>0</v>
      </c>
      <c r="E34" s="173">
        <v>0</v>
      </c>
      <c r="F34" s="41"/>
      <c r="G34" s="173">
        <v>4</v>
      </c>
      <c r="H34" s="4" t="s">
        <v>11</v>
      </c>
      <c r="I34" s="5">
        <v>5</v>
      </c>
      <c r="J34" s="173">
        <v>0</v>
      </c>
      <c r="K34" s="173">
        <v>0</v>
      </c>
      <c r="L34" s="12"/>
      <c r="M34" s="5">
        <v>4</v>
      </c>
      <c r="N34" s="62" t="s">
        <v>140</v>
      </c>
      <c r="O34" s="5">
        <v>1</v>
      </c>
      <c r="P34" s="169">
        <v>0</v>
      </c>
      <c r="Q34" s="169">
        <v>0</v>
      </c>
    </row>
    <row r="35" spans="1:18" ht="15.75" customHeight="1">
      <c r="A35" s="173">
        <v>5</v>
      </c>
      <c r="B35" s="4" t="s">
        <v>12</v>
      </c>
      <c r="C35" s="5">
        <v>1</v>
      </c>
      <c r="D35" s="5">
        <v>0</v>
      </c>
      <c r="E35" s="173">
        <v>0</v>
      </c>
      <c r="F35" s="41"/>
      <c r="G35" s="173">
        <v>5</v>
      </c>
      <c r="H35" s="4" t="s">
        <v>25</v>
      </c>
      <c r="I35" s="5">
        <v>1</v>
      </c>
      <c r="J35" s="173">
        <v>0</v>
      </c>
      <c r="K35" s="173">
        <v>0</v>
      </c>
      <c r="L35" s="12"/>
      <c r="M35" s="5">
        <v>5</v>
      </c>
      <c r="N35" s="62" t="s">
        <v>24</v>
      </c>
      <c r="O35" s="5">
        <v>1</v>
      </c>
      <c r="P35" s="169">
        <v>0</v>
      </c>
      <c r="Q35" s="169">
        <v>0</v>
      </c>
    </row>
    <row r="36" spans="1:18" ht="15.75" customHeight="1">
      <c r="A36" s="173">
        <v>6</v>
      </c>
      <c r="B36" s="4" t="s">
        <v>13</v>
      </c>
      <c r="C36" s="5">
        <v>2</v>
      </c>
      <c r="D36" s="5">
        <v>0</v>
      </c>
      <c r="E36" s="173">
        <v>0</v>
      </c>
      <c r="F36" s="41"/>
      <c r="G36" s="173">
        <v>6</v>
      </c>
      <c r="H36" s="4" t="s">
        <v>13</v>
      </c>
      <c r="I36" s="5">
        <v>2</v>
      </c>
      <c r="J36" s="173">
        <v>0</v>
      </c>
      <c r="K36" s="173">
        <v>0</v>
      </c>
      <c r="L36" s="12"/>
      <c r="M36" s="5">
        <v>6</v>
      </c>
      <c r="N36" s="62" t="s">
        <v>11</v>
      </c>
      <c r="O36" s="5">
        <v>3</v>
      </c>
      <c r="P36" s="169">
        <v>0</v>
      </c>
      <c r="Q36" s="169">
        <v>1</v>
      </c>
    </row>
    <row r="37" spans="1:18" ht="15.75">
      <c r="A37" s="173">
        <v>7</v>
      </c>
      <c r="B37" s="4" t="s">
        <v>27</v>
      </c>
      <c r="C37" s="5">
        <v>2</v>
      </c>
      <c r="D37" s="5">
        <v>0</v>
      </c>
      <c r="E37" s="173">
        <v>0</v>
      </c>
      <c r="F37" s="199"/>
      <c r="G37" s="198">
        <v>7</v>
      </c>
      <c r="H37" s="218" t="s">
        <v>12</v>
      </c>
      <c r="I37" s="198">
        <v>1</v>
      </c>
      <c r="J37" s="198">
        <v>0</v>
      </c>
      <c r="K37" s="198">
        <v>0</v>
      </c>
      <c r="L37" s="176"/>
      <c r="M37" s="184"/>
      <c r="N37" s="15" t="s">
        <v>37</v>
      </c>
      <c r="O37" s="15">
        <v>27</v>
      </c>
      <c r="P37" s="6">
        <v>1</v>
      </c>
      <c r="Q37" s="6">
        <v>5</v>
      </c>
    </row>
    <row r="38" spans="1:18" ht="15.75">
      <c r="A38" s="121"/>
      <c r="B38" s="15" t="s">
        <v>37</v>
      </c>
      <c r="C38" s="6">
        <f>SUM(C31:C37)</f>
        <v>20</v>
      </c>
      <c r="D38" s="6">
        <v>1</v>
      </c>
      <c r="E38" s="15">
        <v>5</v>
      </c>
      <c r="F38" s="199"/>
      <c r="G38" s="184"/>
      <c r="H38" s="15" t="s">
        <v>37</v>
      </c>
      <c r="I38" s="6">
        <f>SUM(I31:I37)</f>
        <v>27</v>
      </c>
      <c r="J38" s="15">
        <v>0</v>
      </c>
      <c r="K38" s="6">
        <v>1</v>
      </c>
      <c r="L38" s="1"/>
      <c r="M38" s="88"/>
    </row>
    <row r="39" spans="1:18" ht="15.75">
      <c r="A39" s="88"/>
      <c r="B39" s="101"/>
      <c r="C39" s="103"/>
      <c r="D39" s="103"/>
      <c r="E39" s="101"/>
      <c r="F39" s="199"/>
      <c r="G39" s="88"/>
      <c r="K39" s="88"/>
      <c r="L39" s="1"/>
      <c r="M39" s="88"/>
    </row>
    <row r="40" spans="1:18" ht="17.25" customHeight="1">
      <c r="A40" s="281" t="s">
        <v>207</v>
      </c>
      <c r="B40" s="305"/>
      <c r="C40" s="305"/>
      <c r="D40" s="305"/>
      <c r="E40" s="306"/>
      <c r="F40" s="199"/>
      <c r="G40" s="291" t="s">
        <v>213</v>
      </c>
      <c r="H40" s="299"/>
      <c r="I40" s="299"/>
      <c r="J40" s="299"/>
      <c r="K40" s="299"/>
      <c r="L40" s="1"/>
      <c r="M40" s="281" t="s">
        <v>202</v>
      </c>
      <c r="N40" s="282"/>
      <c r="O40" s="282"/>
      <c r="P40" s="282"/>
      <c r="Q40" s="283"/>
    </row>
    <row r="41" spans="1:18" ht="15.75" customHeight="1">
      <c r="A41" s="272" t="s">
        <v>0</v>
      </c>
      <c r="B41" s="269" t="s">
        <v>17</v>
      </c>
      <c r="C41" s="267" t="s">
        <v>18</v>
      </c>
      <c r="D41" s="268"/>
      <c r="E41" s="271"/>
      <c r="F41" s="199"/>
      <c r="G41" s="272" t="s">
        <v>0</v>
      </c>
      <c r="H41" s="269" t="s">
        <v>17</v>
      </c>
      <c r="I41" s="267" t="s">
        <v>18</v>
      </c>
      <c r="J41" s="251"/>
      <c r="K41" s="252"/>
      <c r="L41" s="1"/>
      <c r="M41" s="272" t="s">
        <v>0</v>
      </c>
      <c r="N41" s="269" t="s">
        <v>17</v>
      </c>
      <c r="O41" s="267" t="s">
        <v>18</v>
      </c>
      <c r="P41" s="251"/>
      <c r="Q41" s="252"/>
    </row>
    <row r="42" spans="1:18" ht="15.75" customHeight="1">
      <c r="A42" s="284"/>
      <c r="B42" s="284"/>
      <c r="C42" s="198" t="s">
        <v>138</v>
      </c>
      <c r="D42" s="198" t="s">
        <v>98</v>
      </c>
      <c r="E42" s="198" t="s">
        <v>99</v>
      </c>
      <c r="F42" s="101"/>
      <c r="G42" s="284"/>
      <c r="H42" s="284"/>
      <c r="I42" s="173" t="s">
        <v>138</v>
      </c>
      <c r="J42" s="173" t="s">
        <v>98</v>
      </c>
      <c r="K42" s="173" t="s">
        <v>99</v>
      </c>
      <c r="L42" s="101"/>
      <c r="M42" s="309"/>
      <c r="N42" s="294"/>
      <c r="O42" s="198" t="s">
        <v>138</v>
      </c>
      <c r="P42" s="198" t="s">
        <v>98</v>
      </c>
      <c r="Q42" s="198" t="s">
        <v>99</v>
      </c>
    </row>
    <row r="43" spans="1:18" ht="20.25" customHeight="1">
      <c r="A43" s="198">
        <v>1</v>
      </c>
      <c r="B43" s="4" t="s">
        <v>8</v>
      </c>
      <c r="C43" s="5">
        <v>10</v>
      </c>
      <c r="D43" s="198">
        <v>0</v>
      </c>
      <c r="E43" s="198">
        <v>1</v>
      </c>
      <c r="F43" s="114"/>
      <c r="G43" s="173">
        <v>1</v>
      </c>
      <c r="H43" s="4" t="s">
        <v>10</v>
      </c>
      <c r="I43" s="5">
        <v>9</v>
      </c>
      <c r="J43" s="173">
        <v>1</v>
      </c>
      <c r="K43" s="173">
        <v>4</v>
      </c>
      <c r="L43" s="112"/>
      <c r="M43" s="198">
        <v>1</v>
      </c>
      <c r="N43" s="4" t="s">
        <v>8</v>
      </c>
      <c r="O43" s="5">
        <v>13</v>
      </c>
      <c r="P43" s="5">
        <v>0</v>
      </c>
      <c r="Q43" s="198">
        <v>0</v>
      </c>
    </row>
    <row r="44" spans="1:18" ht="15.75" customHeight="1">
      <c r="A44" s="198">
        <v>2</v>
      </c>
      <c r="B44" s="4" t="s">
        <v>9</v>
      </c>
      <c r="C44" s="5">
        <v>7</v>
      </c>
      <c r="D44" s="198">
        <v>0</v>
      </c>
      <c r="E44" s="198">
        <v>1</v>
      </c>
      <c r="F44" s="113"/>
      <c r="G44" s="173">
        <v>2</v>
      </c>
      <c r="H44" s="4" t="s">
        <v>9</v>
      </c>
      <c r="I44" s="5">
        <v>9</v>
      </c>
      <c r="J44" s="173">
        <v>0</v>
      </c>
      <c r="K44" s="173">
        <v>4</v>
      </c>
      <c r="L44" s="113"/>
      <c r="M44" s="198">
        <v>2</v>
      </c>
      <c r="N44" s="4" t="s">
        <v>9</v>
      </c>
      <c r="O44" s="5">
        <v>14</v>
      </c>
      <c r="P44" s="5">
        <v>0</v>
      </c>
      <c r="Q44" s="198">
        <v>0</v>
      </c>
      <c r="R44" s="1"/>
    </row>
    <row r="45" spans="1:18" ht="18.75" customHeight="1">
      <c r="A45" s="198">
        <v>3</v>
      </c>
      <c r="B45" s="4" t="s">
        <v>10</v>
      </c>
      <c r="C45" s="5">
        <v>18</v>
      </c>
      <c r="D45" s="198">
        <v>2</v>
      </c>
      <c r="E45" s="198">
        <v>4</v>
      </c>
      <c r="F45" s="41"/>
      <c r="G45" s="173">
        <v>3</v>
      </c>
      <c r="H45" s="4" t="s">
        <v>8</v>
      </c>
      <c r="I45" s="5">
        <v>6</v>
      </c>
      <c r="J45" s="173">
        <v>0</v>
      </c>
      <c r="K45" s="173">
        <v>4</v>
      </c>
      <c r="L45" s="41"/>
      <c r="M45" s="198">
        <v>3</v>
      </c>
      <c r="N45" s="4" t="s">
        <v>10</v>
      </c>
      <c r="O45" s="5">
        <v>5</v>
      </c>
      <c r="P45" s="5">
        <v>0</v>
      </c>
      <c r="Q45" s="198">
        <v>0</v>
      </c>
      <c r="R45" s="101"/>
    </row>
    <row r="46" spans="1:18" ht="15.75">
      <c r="A46" s="198">
        <v>4</v>
      </c>
      <c r="B46" s="4" t="s">
        <v>11</v>
      </c>
      <c r="C46" s="5">
        <v>6</v>
      </c>
      <c r="D46" s="198">
        <v>1</v>
      </c>
      <c r="E46" s="198">
        <v>1</v>
      </c>
      <c r="F46" s="41"/>
      <c r="G46" s="173">
        <v>4</v>
      </c>
      <c r="H46" s="62" t="s">
        <v>11</v>
      </c>
      <c r="I46" s="5">
        <v>2</v>
      </c>
      <c r="J46" s="173">
        <v>0</v>
      </c>
      <c r="K46" s="173">
        <v>0</v>
      </c>
      <c r="L46" s="41"/>
      <c r="M46" s="169">
        <v>4</v>
      </c>
      <c r="N46" s="4" t="s">
        <v>27</v>
      </c>
      <c r="O46" s="5">
        <v>1</v>
      </c>
      <c r="P46" s="5">
        <v>0</v>
      </c>
      <c r="Q46" s="169">
        <v>0</v>
      </c>
      <c r="R46" s="103"/>
    </row>
    <row r="47" spans="1:18" ht="15.75">
      <c r="A47" s="198">
        <v>5</v>
      </c>
      <c r="B47" s="4" t="s">
        <v>24</v>
      </c>
      <c r="C47" s="5">
        <v>3</v>
      </c>
      <c r="D47" s="14">
        <v>1</v>
      </c>
      <c r="E47" s="14">
        <v>0</v>
      </c>
      <c r="F47" s="41"/>
      <c r="G47" s="173">
        <v>5</v>
      </c>
      <c r="H47" s="62" t="s">
        <v>27</v>
      </c>
      <c r="I47" s="5">
        <v>3</v>
      </c>
      <c r="J47" s="173">
        <v>0</v>
      </c>
      <c r="K47" s="173">
        <v>0</v>
      </c>
      <c r="L47" s="41"/>
      <c r="M47" s="169">
        <v>5</v>
      </c>
      <c r="N47" s="4" t="s">
        <v>11</v>
      </c>
      <c r="O47" s="5">
        <v>1</v>
      </c>
      <c r="P47" s="5">
        <v>0</v>
      </c>
      <c r="Q47" s="169">
        <v>0</v>
      </c>
      <c r="R47" s="85"/>
    </row>
    <row r="48" spans="1:18" ht="15.75">
      <c r="A48" s="198">
        <v>6</v>
      </c>
      <c r="B48" s="4" t="s">
        <v>25</v>
      </c>
      <c r="C48" s="5">
        <v>4</v>
      </c>
      <c r="D48" s="198">
        <v>0</v>
      </c>
      <c r="E48" s="198">
        <v>2</v>
      </c>
      <c r="F48" s="83"/>
      <c r="G48" s="121"/>
      <c r="H48" s="15" t="s">
        <v>37</v>
      </c>
      <c r="I48" s="6">
        <f>SUM(I43:I47)</f>
        <v>29</v>
      </c>
      <c r="J48" s="15">
        <v>1</v>
      </c>
      <c r="K48" s="6">
        <v>12</v>
      </c>
      <c r="L48" s="83"/>
      <c r="M48" s="184"/>
      <c r="N48" s="15" t="s">
        <v>37</v>
      </c>
      <c r="O48" s="15">
        <f>SUM(O43:O47)</f>
        <v>34</v>
      </c>
      <c r="P48" s="6">
        <v>0</v>
      </c>
      <c r="Q48" s="15">
        <v>0</v>
      </c>
    </row>
    <row r="49" spans="1:18" ht="15.75">
      <c r="A49" s="179"/>
      <c r="B49" s="15" t="s">
        <v>37</v>
      </c>
      <c r="C49" s="6">
        <f>SUM(C43:C48)</f>
        <v>48</v>
      </c>
      <c r="D49" s="15">
        <v>4</v>
      </c>
      <c r="E49" s="6">
        <v>9</v>
      </c>
      <c r="F49" s="199"/>
      <c r="G49" s="88"/>
      <c r="K49" s="184"/>
      <c r="L49" s="199"/>
      <c r="M49" s="88"/>
    </row>
    <row r="50" spans="1:18" ht="15.75">
      <c r="F50" s="199"/>
      <c r="G50" s="88"/>
      <c r="K50" s="88"/>
      <c r="L50" s="199"/>
      <c r="M50" s="88"/>
    </row>
    <row r="51" spans="1:18" ht="18.75">
      <c r="A51" s="291" t="s">
        <v>343</v>
      </c>
      <c r="B51" s="298"/>
      <c r="C51" s="298"/>
      <c r="D51" s="298"/>
      <c r="E51" s="298"/>
      <c r="F51" s="199"/>
      <c r="G51" s="281" t="s">
        <v>200</v>
      </c>
      <c r="H51" s="282"/>
      <c r="I51" s="282"/>
      <c r="J51" s="282"/>
      <c r="K51" s="283"/>
      <c r="L51" s="199"/>
      <c r="M51" s="281" t="s">
        <v>199</v>
      </c>
      <c r="N51" s="282"/>
      <c r="O51" s="282"/>
      <c r="P51" s="282"/>
      <c r="Q51" s="283"/>
    </row>
    <row r="52" spans="1:18" ht="15.75">
      <c r="A52" s="295" t="s">
        <v>0</v>
      </c>
      <c r="B52" s="296" t="s">
        <v>17</v>
      </c>
      <c r="C52" s="295" t="s">
        <v>18</v>
      </c>
      <c r="D52" s="295"/>
      <c r="E52" s="295"/>
      <c r="F52" s="28"/>
      <c r="G52" s="272" t="s">
        <v>0</v>
      </c>
      <c r="H52" s="269" t="s">
        <v>17</v>
      </c>
      <c r="I52" s="267" t="s">
        <v>18</v>
      </c>
      <c r="J52" s="251"/>
      <c r="K52" s="252"/>
      <c r="L52" s="101"/>
      <c r="M52" s="272" t="s">
        <v>0</v>
      </c>
      <c r="N52" s="269" t="s">
        <v>17</v>
      </c>
      <c r="O52" s="267" t="s">
        <v>18</v>
      </c>
      <c r="P52" s="251"/>
      <c r="Q52" s="252"/>
    </row>
    <row r="53" spans="1:18" ht="15.75">
      <c r="A53" s="296"/>
      <c r="B53" s="296"/>
      <c r="C53" s="173" t="s">
        <v>138</v>
      </c>
      <c r="D53" s="173" t="s">
        <v>98</v>
      </c>
      <c r="E53" s="173" t="s">
        <v>99</v>
      </c>
      <c r="F53" s="103"/>
      <c r="G53" s="294"/>
      <c r="H53" s="294"/>
      <c r="I53" s="198" t="s">
        <v>138</v>
      </c>
      <c r="J53" s="198" t="s">
        <v>98</v>
      </c>
      <c r="K53" s="198" t="s">
        <v>99</v>
      </c>
      <c r="M53" s="294"/>
      <c r="N53" s="294"/>
      <c r="O53" s="198" t="s">
        <v>138</v>
      </c>
      <c r="P53" s="198" t="s">
        <v>16</v>
      </c>
      <c r="Q53" s="198" t="s">
        <v>14</v>
      </c>
    </row>
    <row r="54" spans="1:18" ht="18.75" customHeight="1">
      <c r="A54" s="173">
        <v>1</v>
      </c>
      <c r="B54" s="4" t="s">
        <v>8</v>
      </c>
      <c r="C54" s="5">
        <v>6</v>
      </c>
      <c r="D54" s="5">
        <v>2</v>
      </c>
      <c r="E54" s="173">
        <v>2</v>
      </c>
      <c r="F54" s="111"/>
      <c r="G54" s="198">
        <v>1</v>
      </c>
      <c r="H54" s="4" t="s">
        <v>8</v>
      </c>
      <c r="I54" s="5">
        <v>4</v>
      </c>
      <c r="J54" s="5">
        <v>0</v>
      </c>
      <c r="K54" s="198">
        <v>0</v>
      </c>
      <c r="L54" s="113"/>
      <c r="M54" s="198">
        <v>1</v>
      </c>
      <c r="N54" s="4" t="s">
        <v>8</v>
      </c>
      <c r="O54" s="5">
        <v>8</v>
      </c>
      <c r="P54" s="198">
        <v>0</v>
      </c>
      <c r="Q54" s="198">
        <v>0</v>
      </c>
    </row>
    <row r="55" spans="1:18" ht="15.75" customHeight="1">
      <c r="A55" s="173">
        <v>2</v>
      </c>
      <c r="B55" s="4" t="s">
        <v>10</v>
      </c>
      <c r="C55" s="5">
        <v>6</v>
      </c>
      <c r="D55" s="5">
        <v>0</v>
      </c>
      <c r="E55" s="173">
        <v>0</v>
      </c>
      <c r="F55" s="110"/>
      <c r="G55" s="198">
        <v>2</v>
      </c>
      <c r="H55" s="4" t="s">
        <v>9</v>
      </c>
      <c r="I55" s="5">
        <v>4</v>
      </c>
      <c r="J55" s="5">
        <v>0</v>
      </c>
      <c r="K55" s="198">
        <v>0</v>
      </c>
      <c r="L55" s="113"/>
      <c r="M55" s="198">
        <v>2</v>
      </c>
      <c r="N55" s="4" t="s">
        <v>9</v>
      </c>
      <c r="O55" s="5">
        <v>8</v>
      </c>
      <c r="P55" s="198">
        <v>0</v>
      </c>
      <c r="Q55" s="198">
        <v>0</v>
      </c>
      <c r="R55" s="1"/>
    </row>
    <row r="56" spans="1:18" ht="15.75">
      <c r="A56" s="173">
        <v>3</v>
      </c>
      <c r="B56" s="4" t="s">
        <v>140</v>
      </c>
      <c r="C56" s="5">
        <v>1</v>
      </c>
      <c r="D56" s="5">
        <v>1</v>
      </c>
      <c r="E56" s="173">
        <v>0</v>
      </c>
      <c r="F56" s="41"/>
      <c r="G56" s="198">
        <v>3</v>
      </c>
      <c r="H56" s="4" t="s">
        <v>10</v>
      </c>
      <c r="I56" s="5">
        <v>10</v>
      </c>
      <c r="J56" s="5">
        <v>0</v>
      </c>
      <c r="K56" s="198">
        <v>0</v>
      </c>
      <c r="L56" s="41"/>
      <c r="M56" s="169">
        <v>3</v>
      </c>
      <c r="N56" s="4" t="s">
        <v>10</v>
      </c>
      <c r="O56" s="5">
        <v>2</v>
      </c>
      <c r="P56" s="169">
        <v>0</v>
      </c>
      <c r="Q56" s="169">
        <v>0</v>
      </c>
      <c r="R56" s="1"/>
    </row>
    <row r="57" spans="1:18" ht="15.75">
      <c r="A57" s="173">
        <v>4</v>
      </c>
      <c r="B57" s="4" t="s">
        <v>9</v>
      </c>
      <c r="C57" s="5">
        <v>1</v>
      </c>
      <c r="D57" s="5">
        <v>0</v>
      </c>
      <c r="E57" s="173">
        <v>1</v>
      </c>
      <c r="F57" s="41"/>
      <c r="G57" s="169">
        <v>4</v>
      </c>
      <c r="H57" s="4" t="s">
        <v>27</v>
      </c>
      <c r="I57" s="5">
        <v>1</v>
      </c>
      <c r="J57" s="5">
        <v>0</v>
      </c>
      <c r="K57" s="169">
        <v>0</v>
      </c>
      <c r="L57" s="41"/>
      <c r="M57" s="169">
        <v>4</v>
      </c>
      <c r="N57" s="4" t="s">
        <v>24</v>
      </c>
      <c r="O57" s="5">
        <v>1</v>
      </c>
      <c r="P57" s="169">
        <v>0</v>
      </c>
      <c r="Q57" s="169">
        <v>0</v>
      </c>
      <c r="R57" s="1"/>
    </row>
    <row r="58" spans="1:18" ht="15.75">
      <c r="A58" s="173">
        <v>5</v>
      </c>
      <c r="B58" s="4" t="s">
        <v>11</v>
      </c>
      <c r="C58" s="5">
        <v>1</v>
      </c>
      <c r="D58" s="5">
        <v>0</v>
      </c>
      <c r="E58" s="173">
        <v>0</v>
      </c>
      <c r="F58" s="83"/>
      <c r="G58" s="169">
        <v>5</v>
      </c>
      <c r="H58" s="4" t="s">
        <v>11</v>
      </c>
      <c r="I58" s="5">
        <v>3</v>
      </c>
      <c r="J58" s="5">
        <v>0</v>
      </c>
      <c r="K58" s="169">
        <v>0</v>
      </c>
      <c r="L58" s="83"/>
      <c r="M58" s="184"/>
      <c r="N58" s="15" t="s">
        <v>37</v>
      </c>
      <c r="O58" s="6">
        <f>SUM(O54:O57)</f>
        <v>19</v>
      </c>
      <c r="P58" s="15">
        <f>SUM(P55:P57)</f>
        <v>0</v>
      </c>
      <c r="Q58" s="6">
        <f>SUM(Q54:Q57)</f>
        <v>0</v>
      </c>
      <c r="R58" s="103"/>
    </row>
    <row r="59" spans="1:18" ht="15.75">
      <c r="B59" s="15" t="s">
        <v>37</v>
      </c>
      <c r="C59" s="6">
        <f>SUM(C54:C58)</f>
        <v>15</v>
      </c>
      <c r="D59" s="6">
        <v>3</v>
      </c>
      <c r="E59" s="15">
        <v>3</v>
      </c>
      <c r="F59" s="83"/>
      <c r="G59" s="214"/>
      <c r="H59" s="15" t="s">
        <v>37</v>
      </c>
      <c r="I59" s="6">
        <f>SUM(I54:I58)</f>
        <v>22</v>
      </c>
      <c r="J59" s="6">
        <v>0</v>
      </c>
      <c r="K59" s="15">
        <f>SUM(K54:K58)</f>
        <v>0</v>
      </c>
      <c r="L59" s="199"/>
      <c r="M59" s="28"/>
      <c r="N59" s="171"/>
      <c r="O59" s="172"/>
      <c r="P59" s="172"/>
      <c r="Q59" s="170"/>
    </row>
    <row r="60" spans="1:18" ht="18.75" customHeight="1">
      <c r="B60" s="184"/>
      <c r="C60" s="184"/>
      <c r="D60" s="184"/>
      <c r="E60" s="184"/>
      <c r="F60" s="199"/>
      <c r="G60" s="88"/>
      <c r="K60" s="88"/>
      <c r="L60" s="199"/>
      <c r="M60" s="28"/>
      <c r="N60" s="87"/>
      <c r="O60" s="1"/>
      <c r="P60" s="1"/>
      <c r="Q60" s="28"/>
    </row>
    <row r="61" spans="1:18" ht="15.75" customHeight="1">
      <c r="A61" s="291" t="s">
        <v>208</v>
      </c>
      <c r="B61" s="298"/>
      <c r="C61" s="298"/>
      <c r="D61" s="298"/>
      <c r="E61" s="298"/>
      <c r="F61" s="199"/>
      <c r="G61" s="281" t="s">
        <v>212</v>
      </c>
      <c r="H61" s="305"/>
      <c r="I61" s="305"/>
      <c r="J61" s="305"/>
      <c r="K61" s="306"/>
      <c r="L61" s="28"/>
      <c r="M61" s="291" t="s">
        <v>210</v>
      </c>
      <c r="N61" s="299"/>
      <c r="O61" s="299"/>
      <c r="P61" s="299"/>
      <c r="Q61" s="299"/>
    </row>
    <row r="62" spans="1:18" ht="18.75" customHeight="1">
      <c r="A62" s="272" t="s">
        <v>0</v>
      </c>
      <c r="B62" s="269" t="s">
        <v>17</v>
      </c>
      <c r="C62" s="267" t="s">
        <v>18</v>
      </c>
      <c r="D62" s="268"/>
      <c r="E62" s="271"/>
      <c r="F62" s="115"/>
      <c r="G62" s="272" t="s">
        <v>17</v>
      </c>
      <c r="H62" s="269" t="s">
        <v>17</v>
      </c>
      <c r="I62" s="267" t="s">
        <v>18</v>
      </c>
      <c r="J62" s="268"/>
      <c r="K62" s="271"/>
      <c r="L62" s="103"/>
      <c r="M62" s="272" t="s">
        <v>0</v>
      </c>
      <c r="N62" s="269" t="s">
        <v>17</v>
      </c>
      <c r="O62" s="267" t="s">
        <v>18</v>
      </c>
      <c r="P62" s="251"/>
      <c r="Q62" s="252"/>
    </row>
    <row r="63" spans="1:18" ht="15.75" customHeight="1">
      <c r="A63" s="284"/>
      <c r="B63" s="284"/>
      <c r="C63" s="173" t="s">
        <v>138</v>
      </c>
      <c r="D63" s="173" t="s">
        <v>98</v>
      </c>
      <c r="E63" s="173" t="s">
        <v>99</v>
      </c>
      <c r="F63" s="116"/>
      <c r="G63" s="293"/>
      <c r="H63" s="310"/>
      <c r="I63" s="173" t="s">
        <v>138</v>
      </c>
      <c r="J63" s="173" t="s">
        <v>98</v>
      </c>
      <c r="K63" s="173" t="s">
        <v>99</v>
      </c>
      <c r="L63" s="120"/>
      <c r="M63" s="294"/>
      <c r="N63" s="294"/>
      <c r="O63" s="173" t="s">
        <v>138</v>
      </c>
      <c r="P63" s="173" t="s">
        <v>98</v>
      </c>
      <c r="Q63" s="173" t="s">
        <v>99</v>
      </c>
    </row>
    <row r="64" spans="1:18" ht="15.75">
      <c r="A64" s="173">
        <v>1</v>
      </c>
      <c r="B64" s="4" t="s">
        <v>8</v>
      </c>
      <c r="C64" s="5">
        <v>7</v>
      </c>
      <c r="D64" s="173">
        <v>0</v>
      </c>
      <c r="E64" s="173">
        <v>0</v>
      </c>
      <c r="F64" s="41"/>
      <c r="G64" s="5">
        <v>1</v>
      </c>
      <c r="H64" s="4" t="s">
        <v>8</v>
      </c>
      <c r="I64" s="5">
        <v>8</v>
      </c>
      <c r="J64" s="5">
        <v>1</v>
      </c>
      <c r="K64" s="173">
        <v>1</v>
      </c>
      <c r="L64" s="113"/>
      <c r="M64" s="173">
        <v>1</v>
      </c>
      <c r="N64" s="4" t="s">
        <v>8</v>
      </c>
      <c r="O64" s="5">
        <v>3</v>
      </c>
      <c r="P64" s="5">
        <v>0</v>
      </c>
      <c r="Q64" s="173">
        <v>0</v>
      </c>
    </row>
    <row r="65" spans="1:18" ht="15.75">
      <c r="A65" s="173">
        <v>2</v>
      </c>
      <c r="B65" s="4" t="s">
        <v>10</v>
      </c>
      <c r="C65" s="5">
        <v>2</v>
      </c>
      <c r="D65" s="173">
        <v>0</v>
      </c>
      <c r="E65" s="173">
        <v>0</v>
      </c>
      <c r="F65" s="83"/>
      <c r="G65" s="5">
        <v>2</v>
      </c>
      <c r="H65" s="4" t="s">
        <v>9</v>
      </c>
      <c r="I65" s="5">
        <v>5</v>
      </c>
      <c r="J65" s="5">
        <v>0</v>
      </c>
      <c r="K65" s="173">
        <v>1</v>
      </c>
      <c r="L65" s="41"/>
      <c r="M65" s="173">
        <v>2</v>
      </c>
      <c r="N65" s="4" t="s">
        <v>9</v>
      </c>
      <c r="O65" s="5">
        <v>3</v>
      </c>
      <c r="P65" s="5">
        <v>0</v>
      </c>
      <c r="Q65" s="173">
        <v>0</v>
      </c>
    </row>
    <row r="66" spans="1:18" ht="15.75">
      <c r="A66" s="173">
        <v>3</v>
      </c>
      <c r="B66" s="4" t="s">
        <v>32</v>
      </c>
      <c r="C66" s="5">
        <v>3</v>
      </c>
      <c r="D66" s="173">
        <v>0</v>
      </c>
      <c r="E66" s="173">
        <v>0</v>
      </c>
      <c r="F66" s="83"/>
      <c r="G66" s="5">
        <v>3</v>
      </c>
      <c r="H66" s="4" t="s">
        <v>10</v>
      </c>
      <c r="I66" s="5">
        <v>7</v>
      </c>
      <c r="J66" s="5">
        <v>1</v>
      </c>
      <c r="K66" s="173">
        <v>1</v>
      </c>
      <c r="L66" s="83"/>
      <c r="M66" s="93"/>
      <c r="N66" s="4" t="s">
        <v>37</v>
      </c>
      <c r="O66" s="177">
        <f>SUM(O64:O65)</f>
        <v>6</v>
      </c>
      <c r="P66" s="177">
        <f>SUM(P64:P65)</f>
        <v>0</v>
      </c>
      <c r="Q66" s="56">
        <f>SUM(Q64:Q65)</f>
        <v>0</v>
      </c>
    </row>
    <row r="67" spans="1:18" ht="15.75">
      <c r="A67" s="173">
        <v>4</v>
      </c>
      <c r="B67" s="4" t="s">
        <v>27</v>
      </c>
      <c r="C67" s="5">
        <v>1</v>
      </c>
      <c r="D67" s="173">
        <v>0</v>
      </c>
      <c r="E67" s="173">
        <v>0</v>
      </c>
      <c r="F67" s="199"/>
      <c r="G67" s="183"/>
      <c r="H67" s="15" t="s">
        <v>37</v>
      </c>
      <c r="I67" s="6">
        <f>SUM(I62:I66)</f>
        <v>20</v>
      </c>
      <c r="J67" s="6">
        <f>SUM(J64:J66)</f>
        <v>2</v>
      </c>
      <c r="K67" s="15">
        <f>SUM(K64:K66)</f>
        <v>3</v>
      </c>
      <c r="L67" s="199"/>
      <c r="N67" s="184"/>
      <c r="O67" s="184"/>
      <c r="P67" s="184"/>
      <c r="Q67" s="184"/>
    </row>
    <row r="68" spans="1:18" ht="15.75">
      <c r="A68" s="93"/>
      <c r="B68" s="15" t="s">
        <v>37</v>
      </c>
      <c r="C68" s="6">
        <f>SUM(C64:C67)</f>
        <v>13</v>
      </c>
      <c r="D68" s="56">
        <v>0</v>
      </c>
      <c r="E68" s="56">
        <v>0</v>
      </c>
      <c r="F68" s="199"/>
      <c r="G68" s="199"/>
      <c r="H68" s="101"/>
      <c r="I68" s="103"/>
      <c r="J68" s="103"/>
      <c r="K68" s="101"/>
      <c r="L68" s="28"/>
      <c r="N68" s="101"/>
      <c r="O68" s="101"/>
      <c r="P68" s="103"/>
      <c r="Q68" s="101"/>
    </row>
    <row r="69" spans="1:18" ht="15.75">
      <c r="A69" s="170"/>
      <c r="B69" s="174"/>
      <c r="C69" s="175"/>
      <c r="D69" s="215"/>
      <c r="E69" s="157"/>
      <c r="F69" s="199"/>
      <c r="G69" s="199"/>
      <c r="H69" s="101"/>
      <c r="I69" s="103"/>
      <c r="J69" s="103"/>
      <c r="K69" s="101"/>
      <c r="L69" s="199"/>
      <c r="N69" s="101"/>
      <c r="O69" s="101"/>
      <c r="P69" s="103"/>
      <c r="Q69" s="101"/>
    </row>
    <row r="70" spans="1:18" ht="18.75" customHeight="1">
      <c r="A70" s="281" t="s">
        <v>196</v>
      </c>
      <c r="B70" s="311"/>
      <c r="C70" s="311"/>
      <c r="D70" s="311"/>
      <c r="E70" s="312"/>
      <c r="G70" s="291" t="s">
        <v>197</v>
      </c>
      <c r="H70" s="304"/>
      <c r="I70" s="304"/>
      <c r="J70" s="304"/>
      <c r="K70" s="304"/>
      <c r="L70" s="28"/>
      <c r="M70" s="281" t="s">
        <v>198</v>
      </c>
      <c r="N70" s="282"/>
      <c r="O70" s="282"/>
      <c r="P70" s="282"/>
      <c r="Q70" s="283"/>
    </row>
    <row r="71" spans="1:18" ht="15.75" customHeight="1">
      <c r="A71" s="295" t="s">
        <v>0</v>
      </c>
      <c r="B71" s="296" t="s">
        <v>17</v>
      </c>
      <c r="C71" s="267" t="s">
        <v>18</v>
      </c>
      <c r="D71" s="251"/>
      <c r="E71" s="252"/>
      <c r="G71" s="272" t="s">
        <v>0</v>
      </c>
      <c r="H71" s="272" t="s">
        <v>17</v>
      </c>
      <c r="I71" s="278" t="s">
        <v>18</v>
      </c>
      <c r="J71" s="302"/>
      <c r="K71" s="303"/>
      <c r="L71" s="101"/>
      <c r="M71" s="272" t="s">
        <v>0</v>
      </c>
      <c r="N71" s="269" t="s">
        <v>17</v>
      </c>
      <c r="O71" s="197" t="s">
        <v>18</v>
      </c>
      <c r="P71" s="196"/>
      <c r="Q71" s="196"/>
      <c r="R71" s="28"/>
    </row>
    <row r="72" spans="1:18" ht="15.75">
      <c r="A72" s="296"/>
      <c r="B72" s="296"/>
      <c r="C72" s="198" t="s">
        <v>138</v>
      </c>
      <c r="D72" s="198" t="s">
        <v>98</v>
      </c>
      <c r="E72" s="198" t="s">
        <v>99</v>
      </c>
      <c r="G72" s="297"/>
      <c r="H72" s="294"/>
      <c r="I72" s="89" t="s">
        <v>138</v>
      </c>
      <c r="J72" s="89" t="s">
        <v>98</v>
      </c>
      <c r="K72" s="89" t="s">
        <v>99</v>
      </c>
      <c r="M72" s="294"/>
      <c r="N72" s="294"/>
      <c r="O72" s="198" t="s">
        <v>138</v>
      </c>
      <c r="P72" s="198" t="s">
        <v>98</v>
      </c>
      <c r="Q72" s="198" t="s">
        <v>99</v>
      </c>
      <c r="R72" s="28"/>
    </row>
    <row r="73" spans="1:18" ht="15.75">
      <c r="A73" s="198">
        <v>1</v>
      </c>
      <c r="B73" s="4" t="s">
        <v>8</v>
      </c>
      <c r="C73" s="5">
        <v>7</v>
      </c>
      <c r="D73" s="5">
        <v>0</v>
      </c>
      <c r="E73" s="198">
        <v>0</v>
      </c>
      <c r="G73" s="91">
        <v>1</v>
      </c>
      <c r="H73" s="54" t="s">
        <v>32</v>
      </c>
      <c r="I73" s="5">
        <v>1</v>
      </c>
      <c r="J73" s="5">
        <v>0</v>
      </c>
      <c r="K73" s="166">
        <v>0</v>
      </c>
      <c r="M73" s="198">
        <v>1</v>
      </c>
      <c r="N73" s="4" t="s">
        <v>8</v>
      </c>
      <c r="O73" s="5">
        <v>3</v>
      </c>
      <c r="P73" s="5">
        <v>0</v>
      </c>
      <c r="Q73" s="198">
        <v>0</v>
      </c>
      <c r="R73" s="28"/>
    </row>
    <row r="74" spans="1:18" ht="18.75" customHeight="1">
      <c r="A74" s="198">
        <v>2</v>
      </c>
      <c r="B74" s="4" t="s">
        <v>10</v>
      </c>
      <c r="C74" s="5">
        <v>3</v>
      </c>
      <c r="D74" s="5">
        <v>0</v>
      </c>
      <c r="E74" s="198">
        <v>0</v>
      </c>
      <c r="G74" s="93"/>
      <c r="H74" s="15" t="s">
        <v>37</v>
      </c>
      <c r="I74" s="15">
        <v>1</v>
      </c>
      <c r="J74" s="6">
        <v>0</v>
      </c>
      <c r="K74" s="15">
        <v>0</v>
      </c>
      <c r="M74" s="93"/>
      <c r="N74" s="15" t="s">
        <v>37</v>
      </c>
      <c r="O74" s="6">
        <f>SUM(O70:O73)</f>
        <v>3</v>
      </c>
      <c r="P74" s="6">
        <v>0</v>
      </c>
      <c r="Q74" s="15">
        <v>0</v>
      </c>
      <c r="R74" s="28"/>
    </row>
    <row r="75" spans="1:18" ht="15.75" customHeight="1">
      <c r="A75" s="93"/>
      <c r="B75" s="15" t="s">
        <v>37</v>
      </c>
      <c r="C75" s="6">
        <v>10</v>
      </c>
      <c r="D75" s="6">
        <v>0</v>
      </c>
      <c r="E75" s="15">
        <v>0</v>
      </c>
      <c r="R75" s="101"/>
    </row>
  </sheetData>
  <mergeCells count="84">
    <mergeCell ref="O62:Q62"/>
    <mergeCell ref="M62:M63"/>
    <mergeCell ref="N62:N63"/>
    <mergeCell ref="G51:K51"/>
    <mergeCell ref="M51:Q51"/>
    <mergeCell ref="G52:G53"/>
    <mergeCell ref="H52:H53"/>
    <mergeCell ref="I52:K52"/>
    <mergeCell ref="A28:E28"/>
    <mergeCell ref="H62:H63"/>
    <mergeCell ref="I62:K62"/>
    <mergeCell ref="I29:K29"/>
    <mergeCell ref="G28:K28"/>
    <mergeCell ref="A40:E40"/>
    <mergeCell ref="A29:A30"/>
    <mergeCell ref="B29:B30"/>
    <mergeCell ref="C29:E29"/>
    <mergeCell ref="G40:K40"/>
    <mergeCell ref="G41:G42"/>
    <mergeCell ref="H41:H42"/>
    <mergeCell ref="I41:K41"/>
    <mergeCell ref="A41:A42"/>
    <mergeCell ref="B41:B42"/>
    <mergeCell ref="C41:E41"/>
    <mergeCell ref="M40:Q40"/>
    <mergeCell ref="M41:M42"/>
    <mergeCell ref="N41:N42"/>
    <mergeCell ref="O41:Q41"/>
    <mergeCell ref="N17:N18"/>
    <mergeCell ref="O17:Q17"/>
    <mergeCell ref="M28:Q28"/>
    <mergeCell ref="O29:Q29"/>
    <mergeCell ref="N29:N30"/>
    <mergeCell ref="M29:M30"/>
    <mergeCell ref="A17:A18"/>
    <mergeCell ref="B17:B18"/>
    <mergeCell ref="C17:E17"/>
    <mergeCell ref="G16:K16"/>
    <mergeCell ref="G17:G18"/>
    <mergeCell ref="H17:H18"/>
    <mergeCell ref="I17:K17"/>
    <mergeCell ref="I71:K71"/>
    <mergeCell ref="G70:K70"/>
    <mergeCell ref="G29:G30"/>
    <mergeCell ref="H29:H30"/>
    <mergeCell ref="A51:E51"/>
    <mergeCell ref="A52:A53"/>
    <mergeCell ref="B52:B53"/>
    <mergeCell ref="C52:E52"/>
    <mergeCell ref="G61:K61"/>
    <mergeCell ref="G62:G63"/>
    <mergeCell ref="A70:E70"/>
    <mergeCell ref="A71:A72"/>
    <mergeCell ref="B71:B72"/>
    <mergeCell ref="C71:E71"/>
    <mergeCell ref="O52:Q52"/>
    <mergeCell ref="M52:M53"/>
    <mergeCell ref="N52:N53"/>
    <mergeCell ref="M70:Q70"/>
    <mergeCell ref="M71:M72"/>
    <mergeCell ref="N71:N72"/>
    <mergeCell ref="H71:H72"/>
    <mergeCell ref="G71:G72"/>
    <mergeCell ref="A62:A63"/>
    <mergeCell ref="B62:B63"/>
    <mergeCell ref="C62:E62"/>
    <mergeCell ref="A61:E61"/>
    <mergeCell ref="M61:Q61"/>
    <mergeCell ref="M16:Q16"/>
    <mergeCell ref="M17:M18"/>
    <mergeCell ref="A1:Q1"/>
    <mergeCell ref="I4:K4"/>
    <mergeCell ref="G3:K3"/>
    <mergeCell ref="G4:G5"/>
    <mergeCell ref="H4:H5"/>
    <mergeCell ref="A3:E3"/>
    <mergeCell ref="A4:A5"/>
    <mergeCell ref="B4:B5"/>
    <mergeCell ref="C4:E4"/>
    <mergeCell ref="M3:Q3"/>
    <mergeCell ref="M4:M5"/>
    <mergeCell ref="N4:N5"/>
    <mergeCell ref="O4:Q4"/>
    <mergeCell ref="A16:E16"/>
  </mergeCells>
  <pageMargins left="0.31496062992125984" right="0.31496062992125984" top="0.35433070866141736" bottom="0.35433070866141736" header="0" footer="0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F34" sqref="F34:H36"/>
    </sheetView>
  </sheetViews>
  <sheetFormatPr defaultRowHeight="15"/>
  <cols>
    <col min="2" max="2" width="40.42578125" customWidth="1"/>
    <col min="3" max="8" width="14.42578125" customWidth="1"/>
  </cols>
  <sheetData>
    <row r="1" spans="1:8">
      <c r="A1" s="23"/>
      <c r="B1" s="23"/>
      <c r="C1" s="23"/>
      <c r="D1" s="23"/>
      <c r="E1" s="23"/>
      <c r="F1" s="23"/>
      <c r="G1" s="23"/>
      <c r="H1" s="23" t="s">
        <v>141</v>
      </c>
    </row>
    <row r="2" spans="1:8" ht="29.25" customHeight="1">
      <c r="A2" s="317" t="s">
        <v>179</v>
      </c>
      <c r="B2" s="318"/>
      <c r="C2" s="318"/>
      <c r="D2" s="318"/>
      <c r="E2" s="318"/>
      <c r="F2" s="318"/>
      <c r="G2" s="318"/>
      <c r="H2" s="318"/>
    </row>
    <row r="3" spans="1:8" ht="15.75">
      <c r="A3" s="23"/>
      <c r="B3" s="94" t="s">
        <v>180</v>
      </c>
      <c r="C3" s="23"/>
      <c r="D3" s="23"/>
      <c r="E3" s="23"/>
      <c r="F3" s="23"/>
      <c r="G3" s="23"/>
      <c r="H3" s="23"/>
    </row>
    <row r="4" spans="1:8">
      <c r="A4" s="23"/>
      <c r="B4" s="155" t="s">
        <v>77</v>
      </c>
      <c r="C4" s="23"/>
      <c r="D4" s="23"/>
      <c r="E4" s="23"/>
      <c r="F4" s="23"/>
      <c r="G4" s="23"/>
      <c r="H4" s="23"/>
    </row>
    <row r="5" spans="1:8">
      <c r="A5" s="23" t="s">
        <v>78</v>
      </c>
      <c r="B5" s="23"/>
      <c r="C5" s="24">
        <v>15</v>
      </c>
      <c r="D5" s="23"/>
      <c r="E5" s="23"/>
      <c r="F5" s="23"/>
      <c r="G5" s="23"/>
      <c r="H5" s="23"/>
    </row>
    <row r="6" spans="1:8">
      <c r="A6" s="23" t="s">
        <v>79</v>
      </c>
      <c r="B6" s="23"/>
      <c r="C6" s="25">
        <v>3085</v>
      </c>
      <c r="D6" s="23"/>
      <c r="E6" s="23"/>
      <c r="F6" s="23"/>
      <c r="G6" s="23"/>
      <c r="H6" s="23"/>
    </row>
    <row r="7" spans="1:8">
      <c r="A7" s="23" t="s">
        <v>80</v>
      </c>
      <c r="B7" s="23"/>
      <c r="C7" s="25">
        <v>679</v>
      </c>
      <c r="D7" s="23"/>
      <c r="E7" s="23"/>
      <c r="F7" s="23"/>
      <c r="G7" s="23"/>
      <c r="H7" s="23"/>
    </row>
    <row r="8" spans="1:8">
      <c r="A8" s="23"/>
      <c r="B8" s="23" t="s">
        <v>81</v>
      </c>
      <c r="C8" s="25">
        <v>610</v>
      </c>
      <c r="D8" s="23"/>
      <c r="E8" s="23"/>
      <c r="F8" s="23"/>
      <c r="G8" s="23"/>
      <c r="H8" s="23"/>
    </row>
    <row r="9" spans="1:8">
      <c r="A9" s="23"/>
      <c r="B9" s="23" t="s">
        <v>82</v>
      </c>
      <c r="C9" s="25">
        <v>572</v>
      </c>
      <c r="D9" s="23"/>
      <c r="E9" s="23"/>
      <c r="F9" s="23"/>
      <c r="G9" s="23"/>
      <c r="H9" s="23"/>
    </row>
    <row r="10" spans="1:8">
      <c r="A10" s="23"/>
      <c r="B10" s="23"/>
      <c r="C10" s="23"/>
      <c r="D10" s="23"/>
      <c r="E10" s="23"/>
      <c r="F10" s="23"/>
      <c r="G10" s="23"/>
      <c r="H10" s="23"/>
    </row>
    <row r="11" spans="1:8" ht="15" customHeight="1">
      <c r="A11" s="319" t="s">
        <v>0</v>
      </c>
      <c r="B11" s="319" t="s">
        <v>83</v>
      </c>
      <c r="C11" s="319" t="s">
        <v>84</v>
      </c>
      <c r="D11" s="319"/>
      <c r="E11" s="319"/>
      <c r="F11" s="319" t="s">
        <v>85</v>
      </c>
      <c r="G11" s="319"/>
      <c r="H11" s="319"/>
    </row>
    <row r="12" spans="1:8" ht="28.5">
      <c r="A12" s="319"/>
      <c r="B12" s="319"/>
      <c r="C12" s="156" t="s">
        <v>86</v>
      </c>
      <c r="D12" s="156" t="s">
        <v>87</v>
      </c>
      <c r="E12" s="156" t="s">
        <v>88</v>
      </c>
      <c r="F12" s="156" t="s">
        <v>86</v>
      </c>
      <c r="G12" s="156" t="s">
        <v>87</v>
      </c>
      <c r="H12" s="156" t="s">
        <v>88</v>
      </c>
    </row>
    <row r="13" spans="1:8" ht="17.25" customHeight="1">
      <c r="A13" s="156">
        <v>1</v>
      </c>
      <c r="B13" s="95" t="s">
        <v>31</v>
      </c>
      <c r="C13" s="10">
        <f>[1]Красн!C13+[1]Майорская!C13+'[1]школа-2'!C13+[1]Кург!C13+[1]Остр!C13+[1]Широк!C13+'[1]школа-1'!C13+[1]Камыш!C13+[1]Прол!C13+[1]Волоч!C13+[1]Донская!C13+[1]КБ!C13+'[1]школа-3'!C13+[1]Быстр!C13+[1]Черк!C13</f>
        <v>149</v>
      </c>
      <c r="D13" s="10">
        <f>[1]Красн!D13+[1]Майорская!D13+'[1]школа-2'!D13+[1]Кург!D13+[1]Остр!D13+[1]Широк!D13+'[1]школа-1'!D13+[1]Камыш!D13+[1]Прол!D13+[1]Волоч!D13+[1]Донская!D13+[1]КБ!D13+'[1]школа-3'!D13+[1]Быстр!D13+[1]Черк!D13</f>
        <v>9</v>
      </c>
      <c r="E13" s="10">
        <f>[1]Красн!E13+[1]Майорская!E13+'[1]школа-2'!E13+[1]Кург!E13+[1]Остр!E13+[1]Широк!E13+'[1]школа-1'!E13+[1]Камыш!E13+[1]Прол!E13+[1]Волоч!E13+[1]Донская!E13+[1]КБ!E13+'[1]школа-3'!E13+[1]Быстр!E13+[1]Черк!E13</f>
        <v>28</v>
      </c>
      <c r="F13" s="10">
        <v>20</v>
      </c>
      <c r="G13" s="10">
        <f>[1]Красн!G13+[1]Майорская!G13+'[1]школа-2'!G13+[1]Кург!G13+[1]Остр!G13+[1]Широк!G13+'[1]школа-1'!G13+[1]Камыш!G13+[1]Прол!G13+[1]Волоч!G13+[1]Донская!G13+[1]КБ!G13+'[1]школа-3'!G13+[1]Быстр!G13+[1]Черк!G13</f>
        <v>2</v>
      </c>
      <c r="H13" s="10">
        <f>[1]Красн!H13+[1]Майорская!H13+'[1]школа-2'!H13+[1]Кург!H13+[1]Остр!H13+[1]Широк!H13+'[1]школа-1'!H13+[1]Камыш!H13+[1]Прол!H13+[1]Волоч!H13+[1]Донская!H13+[1]КБ!H13+'[1]школа-3'!H13+[1]Быстр!H13+[1]Черк!H13</f>
        <v>4</v>
      </c>
    </row>
    <row r="14" spans="1:8" ht="17.25" customHeight="1">
      <c r="A14" s="156">
        <v>2</v>
      </c>
      <c r="B14" s="95" t="s">
        <v>30</v>
      </c>
      <c r="C14" s="10">
        <f>[1]Красн!C14+[1]Майорская!C14+'[1]школа-2'!C14+[1]Кург!C14+[1]Остр!C14+[1]Широк!C14+'[1]школа-1'!C14+[1]Камыш!C14+[1]Прол!C14+[1]Волоч!C14+[1]Донская!C14+[1]КБ!C14+'[1]школа-3'!C14+[1]Быстр!C14+[1]Черк!C14</f>
        <v>17</v>
      </c>
      <c r="D14" s="10">
        <f>[1]Красн!D14+[1]Майорская!D14+'[1]школа-2'!D14+[1]Кург!D14+[1]Остр!D14+[1]Широк!D14+'[1]школа-1'!D14+[1]Камыш!D14+[1]Прол!D14+[1]Волоч!D14+[1]Донская!D14+[1]КБ!D14+'[1]школа-3'!D14+[1]Быстр!D14+[1]Черк!D14</f>
        <v>0</v>
      </c>
      <c r="E14" s="10">
        <f>[1]Красн!E14+[1]Майорская!E14+'[1]школа-2'!E14+[1]Кург!E14+[1]Остр!E14+[1]Широк!E14+'[1]школа-1'!E14+[1]Камыш!E14+[1]Прол!E14+[1]Волоч!E14+[1]Донская!E14+[1]КБ!E14+'[1]школа-3'!E14+[1]Быстр!E14+[1]Черк!E14</f>
        <v>1</v>
      </c>
      <c r="F14" s="10">
        <f>[1]Красн!F14+[1]Майорская!F14+'[1]школа-2'!F14+[1]Кург!F14+[1]Остр!F14+[1]Широк!F14+'[1]школа-1'!F14+[1]Камыш!F14+[1]Прол!F14+[1]Волоч!F14+[1]Донская!F14+[1]КБ!F14+'[1]школа-3'!F14+[1]Быстр!F14+[1]Черк!F14</f>
        <v>1</v>
      </c>
      <c r="G14" s="10">
        <f>[1]Красн!G14+[1]Майорская!G14+'[1]школа-2'!G14+[1]Кург!G14+[1]Остр!G14+[1]Широк!G14+'[1]школа-1'!G14+[1]Камыш!G14+[1]Прол!G14+[1]Волоч!G14+[1]Донская!G14+[1]КБ!G14+'[1]школа-3'!G14+[1]Быстр!G14+[1]Черк!G14</f>
        <v>0</v>
      </c>
      <c r="H14" s="10">
        <f>[1]Красн!H14+[1]Майорская!H14+'[1]школа-2'!H14+[1]Кург!H14+[1]Остр!H14+[1]Широк!H14+'[1]школа-1'!H14+[1]Камыш!H14+[1]Прол!H14+[1]Волоч!H14+[1]Донская!H14+[1]КБ!H14+'[1]школа-3'!H14+[1]Быстр!H14+[1]Черк!H14</f>
        <v>0</v>
      </c>
    </row>
    <row r="15" spans="1:8" ht="17.25" customHeight="1">
      <c r="A15" s="156">
        <v>3</v>
      </c>
      <c r="B15" s="95" t="s">
        <v>23</v>
      </c>
      <c r="C15" s="10">
        <f>[1]Красн!C15+[1]Майорская!C15+'[1]школа-2'!C15+[1]Кург!C15+[1]Остр!C15+[1]Широк!C15+'[1]школа-1'!C15+[1]Камыш!C15+[1]Прол!C15+[1]Волоч!C15+[1]Донская!C15+[1]КБ!C15+'[1]школа-3'!C15+[1]Быстр!C15+[1]Черк!C15</f>
        <v>331</v>
      </c>
      <c r="D15" s="10">
        <f>[1]Красн!D15+[1]Майорская!D15+'[1]школа-2'!D15+[1]Кург!D15+[1]Остр!D15+[1]Широк!D15+'[1]школа-1'!D15+[1]Камыш!D15+[1]Прол!D15+[1]Волоч!D15+[1]Донская!D15+[1]КБ!D15+'[1]школа-3'!D15+[1]Быстр!D15+[1]Черк!D15</f>
        <v>21</v>
      </c>
      <c r="E15" s="10">
        <f>[1]Красн!E15+[1]Майорская!E15+'[1]школа-2'!E15+[1]Кург!E15+[1]Остр!E15+[1]Широк!E15+'[1]школа-1'!E15+[1]Камыш!E15+[1]Прол!E15+[1]Волоч!E15+[1]Донская!E15+[1]КБ!E15+'[1]школа-3'!E15+[1]Быстр!E15+[1]Черк!E15</f>
        <v>112</v>
      </c>
      <c r="F15" s="10">
        <v>48</v>
      </c>
      <c r="G15" s="10">
        <v>4</v>
      </c>
      <c r="H15" s="10">
        <v>9</v>
      </c>
    </row>
    <row r="16" spans="1:8" ht="17.25" customHeight="1">
      <c r="A16" s="156">
        <v>4</v>
      </c>
      <c r="B16" s="95" t="s">
        <v>68</v>
      </c>
      <c r="C16" s="10">
        <f>[1]Красн!C16+[1]Майорская!C16+'[1]школа-2'!C16+[1]Кург!C16+[1]Остр!C16+[1]Широк!C16+'[1]школа-1'!C16+[1]Камыш!C16+[1]Прол!C16+[1]Волоч!C16+[1]Донская!C16+[1]КБ!C16+'[1]школа-3'!C16+[1]Быстр!C16+[1]Черк!C16</f>
        <v>228</v>
      </c>
      <c r="D16" s="10">
        <f>[1]Красн!D16+[1]Майорская!D16+'[1]школа-2'!D16+[1]Кург!D16+[1]Остр!D16+[1]Широк!D16+'[1]школа-1'!D16+[1]Камыш!D16+[1]Прол!D16+[1]Волоч!D16+[1]Донская!D16+[1]КБ!D16+'[1]школа-3'!D16+[1]Быстр!D16+[1]Черк!D16</f>
        <v>9</v>
      </c>
      <c r="E16" s="10">
        <f>[1]Красн!E16+[1]Майорская!E16+'[1]школа-2'!E16+[1]Кург!E16+[1]Остр!E16+[1]Широк!E16+'[1]школа-1'!E16+[1]Камыш!E16+[1]Прол!E16+[1]Волоч!E16+[1]Донская!E16+[1]КБ!E16+'[1]школа-3'!E16+[1]Быстр!E16+[1]Черк!E16</f>
        <v>53</v>
      </c>
      <c r="F16" s="10">
        <v>34</v>
      </c>
      <c r="G16" s="10">
        <f>[1]Красн!G16+[1]Майорская!G16+'[1]школа-2'!G16+[1]Кург!G16+[1]Остр!G16+[1]Широк!G16+'[1]школа-1'!G16+[1]Камыш!G16+[1]Прол!G16+[1]Волоч!G16+[1]Донская!G16+[1]КБ!G16+'[1]школа-3'!G16+[1]Быстр!G16+[1]Черк!G16</f>
        <v>0</v>
      </c>
      <c r="H16" s="10">
        <f>[1]Красн!H16+[1]Майорская!H16+'[1]школа-2'!H16+[1]Кург!H16+[1]Остр!H16+[1]Широк!H16+'[1]школа-1'!H16+[1]Камыш!H16+[1]Прол!H16+[1]Волоч!H16+[1]Донская!H16+[1]КБ!H16+'[1]школа-3'!H16+[1]Быстр!H16+[1]Черк!H16</f>
        <v>0</v>
      </c>
    </row>
    <row r="17" spans="1:8" ht="17.25" customHeight="1">
      <c r="A17" s="156">
        <v>5</v>
      </c>
      <c r="B17" s="95" t="s">
        <v>142</v>
      </c>
      <c r="C17" s="10">
        <f>[1]Красн!C17+[1]Майорская!C17+'[1]школа-2'!C17+[1]Кург!C17+[1]Остр!C17+[1]Широк!C17+'[1]школа-1'!C17+[1]Камыш!C17+[1]Прол!C17+[1]Волоч!C17+[1]Донская!C17+[1]КБ!C17+'[1]школа-3'!C17+[1]Быстр!C17+[1]Черк!C17</f>
        <v>42</v>
      </c>
      <c r="D17" s="10">
        <f>[1]Красн!D17+[1]Майорская!D17+'[1]школа-2'!D17+[1]Кург!D17+[1]Остр!D17+[1]Широк!D17+'[1]школа-1'!D17+[1]Камыш!D17+[1]Прол!D17+[1]Волоч!D17+[1]Донская!D17+[1]КБ!D17+'[1]школа-3'!D17+[1]Быстр!D17+[1]Черк!D17</f>
        <v>0</v>
      </c>
      <c r="E17" s="10">
        <f>[1]Красн!E17+[1]Майорская!E17+'[1]школа-2'!E17+[1]Кург!E17+[1]Остр!E17+[1]Широк!E17+'[1]школа-1'!E17+[1]Камыш!E17+[1]Прол!E17+[1]Волоч!E17+[1]Донская!E17+[1]КБ!E17+'[1]школа-3'!E17+[1]Быстр!E17+[1]Черк!E17</f>
        <v>2</v>
      </c>
      <c r="F17" s="10">
        <f>[1]Красн!F17+[1]Майорская!F17+'[1]школа-2'!F17+[1]Кург!F17+[1]Остр!F17+[1]Широк!F17+'[1]школа-1'!F17+[1]Камыш!F17+[1]Прол!F17+[1]Волоч!F17+[1]Донская!F17+[1]КБ!F17+'[1]школа-3'!F17+[1]Быстр!F17+[1]Черк!F17</f>
        <v>0</v>
      </c>
      <c r="G17" s="10">
        <f>[1]Красн!G17+[1]Майорская!G17+'[1]школа-2'!G17+[1]Кург!G17+[1]Остр!G17+[1]Широк!G17+'[1]школа-1'!G17+[1]Камыш!G17+[1]Прол!G17+[1]Волоч!G17+[1]Донская!G17+[1]КБ!G17+'[1]школа-3'!G17+[1]Быстр!G17+[1]Черк!G17</f>
        <v>0</v>
      </c>
      <c r="H17" s="10">
        <f>[1]Красн!H17+[1]Майорская!H17+'[1]школа-2'!H17+[1]Кург!H17+[1]Остр!H17+[1]Широк!H17+'[1]школа-1'!H17+[1]Камыш!H17+[1]Прол!H17+[1]Волоч!H17+[1]Донская!H17+[1]КБ!H17+'[1]школа-3'!H17+[1]Быстр!H17+[1]Черк!H17</f>
        <v>0</v>
      </c>
    </row>
    <row r="18" spans="1:8" ht="17.25" customHeight="1">
      <c r="A18" s="156">
        <v>6</v>
      </c>
      <c r="B18" s="95" t="s">
        <v>96</v>
      </c>
      <c r="C18" s="10">
        <f>[1]Красн!C18+[1]Майорская!C18+'[1]школа-2'!C18+[1]Кург!C18+[1]Остр!C18+[1]Широк!C18+'[1]школа-1'!C18+[1]Камыш!C18+[1]Прол!C18+[1]Волоч!C18+[1]Донская!C18+[1]КБ!C18+'[1]школа-3'!C18+[1]Быстр!C18+[1]Черк!C18</f>
        <v>3</v>
      </c>
      <c r="D18" s="10">
        <f>[1]Красн!D18+[1]Майорская!D18+'[1]школа-2'!D18+[1]Кург!D18+[1]Остр!D18+[1]Широк!D18+'[1]школа-1'!D18+[1]Камыш!D18+[1]Прол!D18+[1]Волоч!D18+[1]Донская!D18+[1]КБ!D18+'[1]школа-3'!D18+[1]Быстр!D18+[1]Черк!D18</f>
        <v>0</v>
      </c>
      <c r="E18" s="10">
        <f>[1]Красн!E18+[1]Майорская!E18+'[1]школа-2'!E18+[1]Кург!E18+[1]Остр!E18+[1]Широк!E18+'[1]школа-1'!E18+[1]Камыш!E18+[1]Прол!E18+[1]Волоч!E18+[1]Донская!E18+[1]КБ!E18+'[1]школа-3'!E18+[1]Быстр!E18+[1]Черк!E18</f>
        <v>1</v>
      </c>
      <c r="F18" s="10">
        <v>0</v>
      </c>
      <c r="G18" s="10">
        <f>[1]Красн!G18+[1]Майорская!G18+'[1]школа-2'!G18+[1]Кург!G18+[1]Остр!G18+[1]Широк!G18+'[1]школа-1'!G18+[1]Камыш!G18+[1]Прол!G18+[1]Волоч!G18+[1]Донская!G18+[1]КБ!G18+'[1]школа-3'!G18+[1]Быстр!G18+[1]Черк!G18</f>
        <v>0</v>
      </c>
      <c r="H18" s="10">
        <f>[1]Красн!H18+[1]Майорская!H18+'[1]школа-2'!H18+[1]Кург!H18+[1]Остр!H18+[1]Широк!H18+'[1]школа-1'!H18+[1]Камыш!H18+[1]Прол!H18+[1]Волоч!H18+[1]Донская!H18+[1]КБ!H18+'[1]школа-3'!H18+[1]Быстр!H18+[1]Черк!H18</f>
        <v>0</v>
      </c>
    </row>
    <row r="19" spans="1:8" ht="17.25" customHeight="1">
      <c r="A19" s="156">
        <v>7</v>
      </c>
      <c r="B19" s="95" t="s">
        <v>71</v>
      </c>
      <c r="C19" s="10">
        <f>[1]Красн!C19+[1]Майорская!C19+'[1]школа-2'!C19+[1]Кург!C19+[1]Остр!C19+[1]Широк!C19+'[1]школа-1'!C19+[1]Камыш!C19+[1]Прол!C19+[1]Волоч!C19+[1]Донская!C19+[1]КБ!C19+'[1]школа-3'!C19+[1]Быстр!C19+[1]Черк!C19</f>
        <v>170</v>
      </c>
      <c r="D19" s="10">
        <f>[1]Красн!D19+[1]Майорская!D19+'[1]школа-2'!D19+[1]Кург!D19+[1]Остр!D19+[1]Широк!D19+'[1]школа-1'!D19+[1]Камыш!D19+[1]Прол!D19+[1]Волоч!D19+[1]Донская!D19+[1]КБ!D19+'[1]школа-3'!D19+[1]Быстр!D19+[1]Черк!D19</f>
        <v>5</v>
      </c>
      <c r="E19" s="10">
        <f>[1]Красн!E19+[1]Майорская!E19+'[1]школа-2'!E19+[1]Кург!E19+[1]Остр!E19+[1]Широк!E19+'[1]школа-1'!E19+[1]Камыш!E19+[1]Прол!E19+[1]Волоч!E19+[1]Донская!E19+[1]КБ!E19+'[1]школа-3'!E19+[1]Быстр!E19+[1]Черк!E19</f>
        <v>33</v>
      </c>
      <c r="F19" s="10">
        <v>19</v>
      </c>
      <c r="G19" s="10">
        <f>[1]Красн!G19+[1]Майорская!G19+'[1]школа-2'!G19+[1]Кург!G19+[1]Остр!G19+[1]Широк!G19+'[1]школа-1'!G19+[1]Камыш!G19+[1]Прол!G19+[1]Волоч!G19+[1]Донская!G19+[1]КБ!G19+'[1]школа-3'!G19+[1]Быстр!G19+[1]Черк!G19</f>
        <v>0</v>
      </c>
      <c r="H19" s="10">
        <f>[1]Красн!H19+[1]Майорская!H19+'[1]школа-2'!H19+[1]Кург!H19+[1]Остр!H19+[1]Широк!H19+'[1]школа-1'!H19+[1]Камыш!H19+[1]Прол!H19+[1]Волоч!H19+[1]Донская!H19+[1]КБ!H19+'[1]школа-3'!H19+[1]Быстр!H19+[1]Черк!H19</f>
        <v>0</v>
      </c>
    </row>
    <row r="20" spans="1:8" ht="17.25" customHeight="1">
      <c r="A20" s="156">
        <v>8</v>
      </c>
      <c r="B20" s="95" t="s">
        <v>90</v>
      </c>
      <c r="C20" s="10">
        <f>[1]Красн!C20+[1]Майорская!C20+'[1]школа-2'!C20+[1]Кург!C20+[1]Остр!C20+[1]Широк!C20+'[1]школа-1'!C20+[1]Камыш!C20+[1]Прол!C20+[1]Волоч!C20+[1]Донская!C20+[1]КБ!C20+'[1]школа-3'!C20+[1]Быстр!C20+[1]Черк!C20</f>
        <v>0</v>
      </c>
      <c r="D20" s="10">
        <f>[1]Красн!D20+[1]Майорская!D20+'[1]школа-2'!D20+[1]Кург!D20+[1]Остр!D20+[1]Широк!D20+'[1]школа-1'!D20+[1]Камыш!D20+[1]Прол!D20+[1]Волоч!D20+[1]Донская!D20+[1]КБ!D20+'[1]школа-3'!D20+[1]Быстр!D20+[1]Черк!D20</f>
        <v>0</v>
      </c>
      <c r="E20" s="10">
        <f>[1]Красн!E20+[1]Майорская!E20+'[1]школа-2'!E20+[1]Кург!E20+[1]Остр!E20+[1]Широк!E20+'[1]школа-1'!E20+[1]Камыш!E20+[1]Прол!E20+[1]Волоч!E20+[1]Донская!E20+[1]КБ!E20+'[1]школа-3'!E20+[1]Быстр!E20+[1]Черк!E20</f>
        <v>0</v>
      </c>
      <c r="F20" s="10">
        <f>[1]Красн!F20+[1]Майорская!F20+'[1]школа-2'!F20+[1]Кург!F20+[1]Остр!F20+[1]Широк!F20+'[1]школа-1'!F20+[1]Камыш!F20+[1]Прол!F20+[1]Волоч!F20+[1]Донская!F20+[1]КБ!F20+'[1]школа-3'!F20+[1]Быстр!F20+[1]Черк!F20</f>
        <v>0</v>
      </c>
      <c r="G20" s="10">
        <f>[1]Красн!G20+[1]Майорская!G20+'[1]школа-2'!G20+[1]Кург!G20+[1]Остр!G20+[1]Широк!G20+'[1]школа-1'!G20+[1]Камыш!G20+[1]Прол!G20+[1]Волоч!G20+[1]Донская!G20+[1]КБ!G20+'[1]школа-3'!G20+[1]Быстр!G20+[1]Черк!G20</f>
        <v>0</v>
      </c>
      <c r="H20" s="10">
        <f>[1]Красн!H20+[1]Майорская!H20+'[1]школа-2'!H20+[1]Кург!H20+[1]Остр!H20+[1]Широк!H20+'[1]школа-1'!H20+[1]Камыш!H20+[1]Прол!H20+[1]Волоч!H20+[1]Донская!H20+[1]КБ!H20+'[1]школа-3'!H20+[1]Быстр!H20+[1]Черк!H20</f>
        <v>0</v>
      </c>
    </row>
    <row r="21" spans="1:8" ht="17.25" customHeight="1">
      <c r="A21" s="156">
        <v>9</v>
      </c>
      <c r="B21" s="95" t="s">
        <v>72</v>
      </c>
      <c r="C21" s="10">
        <f>[1]Красн!C21+[1]Майорская!C21+'[1]школа-2'!C21+[1]Кург!C21+[1]Остр!C21+[1]Широк!C21+'[1]школа-1'!C21+[1]Камыш!C21+[1]Прол!C21+[1]Волоч!C21+[1]Донская!C21+[1]КБ!C21+'[1]школа-3'!C21+[1]Быстр!C21+[1]Черк!C21</f>
        <v>116</v>
      </c>
      <c r="D21" s="10">
        <f>[1]Красн!D21+[1]Майорская!D21+'[1]школа-2'!D21+[1]Кург!D21+[1]Остр!D21+[1]Широк!D21+'[1]школа-1'!D21+[1]Камыш!D21+[1]Прол!D21+[1]Волоч!D21+[1]Донская!D21+[1]КБ!D21+'[1]школа-3'!D21+[1]Быстр!D21+[1]Черк!D21</f>
        <v>5</v>
      </c>
      <c r="E21" s="10">
        <f>[1]Красн!E21+[1]Майорская!E21+'[1]школа-2'!E21+[1]Кург!E21+[1]Остр!E21+[1]Широк!E21+'[1]школа-1'!E21+[1]Камыш!E21+[1]Прол!E21+[1]Волоч!E21+[1]Донская!E21+[1]КБ!E21+'[1]школа-3'!E21+[1]Быстр!E21+[1]Черк!E21</f>
        <v>37</v>
      </c>
      <c r="F21" s="10">
        <v>27</v>
      </c>
      <c r="G21" s="10">
        <f>[1]Красн!G21+[1]Майорская!G21+'[1]школа-2'!G21+[1]Кург!G21+[1]Остр!G21+[1]Широк!G21+'[1]школа-1'!G21+[1]Камыш!G21+[1]Прол!G21+[1]Волоч!G21+[1]Донская!G21+[1]КБ!G21+'[1]школа-3'!G21+[1]Быстр!G21+[1]Черк!G21</f>
        <v>1</v>
      </c>
      <c r="H21" s="10">
        <v>5</v>
      </c>
    </row>
    <row r="22" spans="1:8" ht="17.25" customHeight="1">
      <c r="A22" s="156">
        <v>10</v>
      </c>
      <c r="B22" s="95" t="s">
        <v>73</v>
      </c>
      <c r="C22" s="10">
        <f>[1]Красн!C22+[1]Майорская!C22+'[1]школа-2'!C22+[1]Кург!C22+[1]Остр!C22+[1]Широк!C22+'[1]школа-1'!C22+[1]Камыш!C22+[1]Прол!C22+[1]Волоч!C22+[1]Донская!C22+[1]КБ!C22+'[1]школа-3'!C22+[1]Быстр!C22+[1]Черк!C22</f>
        <v>337</v>
      </c>
      <c r="D22" s="10">
        <f>[1]Красн!D22+[1]Майорская!D22+'[1]школа-2'!D22+[1]Кург!D22+[1]Остр!D22+[1]Широк!D22+'[1]школа-1'!D22+[1]Камыш!D22+[1]Прол!D22+[1]Волоч!D22+[1]Донская!D22+[1]КБ!D22+'[1]школа-3'!D22+[1]Быстр!D22+[1]Черк!D22</f>
        <v>5</v>
      </c>
      <c r="E22" s="10">
        <f>[1]Красн!E22+[1]Майорская!E22+'[1]школа-2'!E22+[1]Кург!E22+[1]Остр!E22+[1]Широк!E22+'[1]школа-1'!E22+[1]Камыш!E22+[1]Прол!E22+[1]Волоч!E22+[1]Донская!E22+[1]КБ!E22+'[1]школа-3'!E22+[1]Быстр!E22+[1]Черк!E22</f>
        <v>49</v>
      </c>
      <c r="F22" s="10">
        <v>27</v>
      </c>
      <c r="G22" s="10">
        <f>[1]Красн!G22+[1]Майорская!G22+'[1]школа-2'!G22+[1]Кург!G22+[1]Остр!G22+[1]Широк!G22+'[1]школа-1'!G22+[1]Камыш!G22+[1]Прол!G22+[1]Волоч!G22+[1]Донская!G22+[1]КБ!G22+'[1]школа-3'!G22+[1]Быстр!G22+[1]Черк!G22</f>
        <v>0</v>
      </c>
      <c r="H22" s="10">
        <f>[1]Красн!H22+[1]Майорская!H22+'[1]школа-2'!H22+[1]Кург!H22+[1]Остр!H22+[1]Широк!H22+'[1]школа-1'!H22+[1]Камыш!H22+[1]Прол!H22+[1]Волоч!H22+[1]Донская!H22+[1]КБ!H22+'[1]школа-3'!H22+[1]Быстр!H22+[1]Черк!H22</f>
        <v>1</v>
      </c>
    </row>
    <row r="23" spans="1:8" ht="17.25" customHeight="1">
      <c r="A23" s="156">
        <v>11</v>
      </c>
      <c r="B23" s="95" t="s">
        <v>75</v>
      </c>
      <c r="C23" s="10">
        <f>[1]Красн!C23+[1]Майорская!C23+'[1]школа-2'!C23+[1]Кург!C23+[1]Остр!C23+[1]Широк!C23+'[1]школа-1'!C23+[1]Камыш!C23+[1]Прол!C23+[1]Волоч!C23+[1]Донская!C23+[1]КБ!C23+'[1]школа-3'!C23+[1]Быстр!C23+[1]Черк!C23</f>
        <v>38</v>
      </c>
      <c r="D23" s="10">
        <f>[1]Красн!D23+[1]Майорская!D23+'[1]школа-2'!D23+[1]Кург!D23+[1]Остр!D23+[1]Широк!D23+'[1]школа-1'!D23+[1]Камыш!D23+[1]Прол!D23+[1]Волоч!D23+[1]Донская!D23+[1]КБ!D23+'[1]школа-3'!D23+[1]Быстр!D23+[1]Черк!D23</f>
        <v>2</v>
      </c>
      <c r="E23" s="10">
        <f>[1]Красн!E23+[1]Майорская!E23+'[1]школа-2'!E23+[1]Кург!E23+[1]Остр!E23+[1]Широк!E23+'[1]школа-1'!E23+[1]Камыш!E23+[1]Прол!E23+[1]Волоч!E23+[1]Донская!E23+[1]КБ!E23+'[1]школа-3'!E23+[1]Быстр!E23+[1]Черк!E23</f>
        <v>11</v>
      </c>
      <c r="F23" s="10">
        <v>6</v>
      </c>
      <c r="G23" s="10">
        <f>[1]Красн!G23+[1]Майорская!G23+'[1]школа-2'!G23+[1]Кург!G23+[1]Остр!G23+[1]Широк!G23+'[1]школа-1'!G23+[1]Камыш!G23+[1]Прол!G23+[1]Волоч!G23+[1]Донская!G23+[1]КБ!G23+'[1]школа-3'!G23+[1]Быстр!G23+[1]Черк!G23</f>
        <v>0</v>
      </c>
      <c r="H23" s="10">
        <f>[1]Красн!H23+[1]Майорская!H23+'[1]школа-2'!H23+[1]Кург!H23+[1]Остр!H23+[1]Широк!H23+'[1]школа-1'!H23+[1]Камыш!H23+[1]Прол!H23+[1]Волоч!H23+[1]Донская!H23+[1]КБ!H23+'[1]школа-3'!H23+[1]Быстр!H23+[1]Черк!H23</f>
        <v>0</v>
      </c>
    </row>
    <row r="24" spans="1:8" ht="17.25" customHeight="1">
      <c r="A24" s="156">
        <v>12</v>
      </c>
      <c r="B24" s="95" t="s">
        <v>74</v>
      </c>
      <c r="C24" s="10">
        <f>[1]Красн!C24+[1]Майорская!C24+'[1]школа-2'!C24+[1]Кург!C24+[1]Остр!C24+[1]Широк!C24+'[1]школа-1'!C24+[1]Камыш!C24+[1]Прол!C24+[1]Волоч!C24+[1]Донская!C24+[1]КБ!C24+'[1]школа-3'!C24+[1]Быстр!C24+[1]Черк!C24</f>
        <v>141</v>
      </c>
      <c r="D24" s="10">
        <f>[1]Красн!D24+[1]Майорская!D24+'[1]школа-2'!D24+[1]Кург!D24+[1]Остр!D24+[1]Широк!D24+'[1]школа-1'!D24+[1]Камыш!D24+[1]Прол!D24+[1]Волоч!D24+[1]Донская!D24+[1]КБ!D24+'[1]школа-3'!D24+[1]Быстр!D24+[1]Черк!D24</f>
        <v>4</v>
      </c>
      <c r="E24" s="10">
        <f>[1]Красн!E24+[1]Майорская!E24+'[1]школа-2'!E24+[1]Кург!E24+[1]Остр!E24+[1]Широк!E24+'[1]школа-1'!E24+[1]Камыш!E24+[1]Прол!E24+[1]Волоч!E24+[1]Донская!E24+[1]КБ!E24+'[1]школа-3'!E24+[1]Быстр!E24+[1]Черк!E24</f>
        <v>23</v>
      </c>
      <c r="F24" s="10">
        <v>13</v>
      </c>
      <c r="G24" s="10">
        <f>[1]Красн!G24+[1]Майорская!G24+'[1]школа-2'!G24+[1]Кург!G24+[1]Остр!G24+[1]Широк!G24+'[1]школа-1'!G24+[1]Камыш!G24+[1]Прол!G24+[1]Волоч!G24+[1]Донская!G24+[1]КБ!G24+'[1]школа-3'!G24+[1]Быстр!G24+[1]Черк!G24</f>
        <v>0</v>
      </c>
      <c r="H24" s="10">
        <f>[1]Красн!H24+[1]Майорская!H24+'[1]школа-2'!H24+[1]Кург!H24+[1]Остр!H24+[1]Широк!H24+'[1]школа-1'!H24+[1]Камыш!H24+[1]Прол!H24+[1]Волоч!H24+[1]Донская!H24+[1]КБ!H24+'[1]школа-3'!H24+[1]Быстр!H24+[1]Черк!H24</f>
        <v>0</v>
      </c>
    </row>
    <row r="25" spans="1:8" ht="17.25" customHeight="1">
      <c r="A25" s="156">
        <v>13</v>
      </c>
      <c r="B25" s="95" t="s">
        <v>181</v>
      </c>
      <c r="C25" s="10">
        <f>[1]Красн!C25+[1]Майорская!C25+'[1]школа-2'!C25+[1]Кург!C25+[1]Остр!C25+[1]Широк!C25+'[1]школа-1'!C25+[1]Камыш!C25+[1]Прол!C25+[1]Волоч!C25+[1]Донская!C25+[1]КБ!C25+'[1]школа-3'!C25+[1]Быстр!C25+[1]Черк!C25</f>
        <v>123</v>
      </c>
      <c r="D25" s="10">
        <f>[1]Красн!D25+[1]Майорская!D25+'[1]школа-2'!D25+[1]Кург!D25+[1]Остр!D25+[1]Широк!D25+'[1]школа-1'!D25+[1]Камыш!D25+[1]Прол!D25+[1]Волоч!D25+[1]Донская!D25+[1]КБ!D25+'[1]школа-3'!D25+[1]Быстр!D25+[1]Черк!D25</f>
        <v>10</v>
      </c>
      <c r="E25" s="10">
        <f>[1]Красн!E25+[1]Майорская!E25+'[1]школа-2'!E25+[1]Кург!E25+[1]Остр!E25+[1]Широк!E25+'[1]школа-1'!E25+[1]Камыш!E25+[1]Прол!E25+[1]Волоч!E25+[1]Донская!E25+[1]КБ!E25+'[1]школа-3'!E25+[1]Быстр!E25+[1]Черк!E25</f>
        <v>42</v>
      </c>
      <c r="F25" s="10">
        <v>32</v>
      </c>
      <c r="G25" s="10">
        <f>[1]Красн!G25+[1]Майорская!G25+'[1]школа-2'!G25+[1]Кург!G25+[1]Остр!G25+[1]Широк!G25+'[1]школа-1'!G25+[1]Камыш!G25+[1]Прол!G25+[1]Волоч!G25+[1]Донская!G25+[1]КБ!G25+'[1]школа-3'!G25+[1]Быстр!G25+[1]Черк!G25</f>
        <v>0</v>
      </c>
      <c r="H25" s="10">
        <f>[1]Красн!H25+[1]Майорская!H25+'[1]школа-2'!H25+[1]Кург!H25+[1]Остр!H25+[1]Широк!H25+'[1]школа-1'!H25+[1]Камыш!H25+[1]Прол!H25+[1]Волоч!H25+[1]Донская!H25+[1]КБ!H25+'[1]школа-3'!H25+[1]Быстр!H25+[1]Черк!H25</f>
        <v>13</v>
      </c>
    </row>
    <row r="26" spans="1:8" ht="17.25" customHeight="1">
      <c r="A26" s="156">
        <v>14</v>
      </c>
      <c r="B26" s="95" t="s">
        <v>44</v>
      </c>
      <c r="C26" s="10">
        <f>[1]Красн!C26+[1]Майорская!C26+'[1]школа-2'!C26+[1]Кург!C26+[1]Остр!C26+[1]Широк!C26+'[1]школа-1'!C26+[1]Камыш!C26+[1]Прол!C26+[1]Волоч!C26+[1]Донская!C26+[1]КБ!C26+'[1]школа-3'!C26+[1]Быстр!C26+[1]Черк!C26</f>
        <v>55</v>
      </c>
      <c r="D26" s="10">
        <f>[1]Красн!D26+[1]Майорская!D26+'[1]школа-2'!D26+[1]Кург!D26+[1]Остр!D26+[1]Широк!D26+'[1]школа-1'!D26+[1]Камыш!D26+[1]Прол!D26+[1]Волоч!D26+[1]Донская!D26+[1]КБ!D26+'[1]школа-3'!D26+[1]Быстр!D26+[1]Черк!D26</f>
        <v>1</v>
      </c>
      <c r="E26" s="10">
        <f>[1]Красн!E26+[1]Майорская!E26+'[1]школа-2'!E26+[1]Кург!E26+[1]Остр!E26+[1]Широк!E26+'[1]школа-1'!E26+[1]Камыш!E26+[1]Прол!E26+[1]Волоч!E26+[1]Донская!E26+[1]КБ!E26+'[1]школа-3'!E26+[1]Быстр!E26+[1]Черк!E26</f>
        <v>5</v>
      </c>
      <c r="F26" s="10">
        <v>3</v>
      </c>
      <c r="G26" s="10">
        <f>[1]Красн!G26+[1]Майорская!G26+'[1]школа-2'!G26+[1]Кург!G26+[1]Остр!G26+[1]Широк!G26+'[1]школа-1'!G26+[1]Камыш!G26+[1]Прол!G26+[1]Волоч!G26+[1]Донская!G26+[1]КБ!G26+'[1]школа-3'!G26+[1]Быстр!G26+[1]Черк!G26</f>
        <v>0</v>
      </c>
      <c r="H26" s="10">
        <f>[1]Красн!H26+[1]Майорская!H26+'[1]школа-2'!H26+[1]Кург!H26+[1]Остр!H26+[1]Широк!H26+'[1]школа-1'!H26+[1]Камыш!H26+[1]Прол!H26+[1]Волоч!H26+[1]Донская!H26+[1]КБ!H26+'[1]школа-3'!H26+[1]Быстр!H26+[1]Черк!H26</f>
        <v>0</v>
      </c>
    </row>
    <row r="27" spans="1:8" ht="17.25" customHeight="1">
      <c r="A27" s="156">
        <v>15</v>
      </c>
      <c r="B27" s="95" t="s">
        <v>35</v>
      </c>
      <c r="C27" s="10">
        <f>[1]Красн!C27+[1]Майорская!C27+'[1]школа-2'!C27+[1]Кург!C27+[1]Остр!C27+[1]Широк!C27+'[1]школа-1'!C27+[1]Камыш!C27+[1]Прол!C27+[1]Волоч!C27+[1]Донская!C27+[1]КБ!C27+'[1]школа-3'!C27+[1]Быстр!C27+[1]Черк!C27</f>
        <v>162</v>
      </c>
      <c r="D27" s="10">
        <f>[1]Красн!D27+[1]Майорская!D27+'[1]школа-2'!D27+[1]Кург!D27+[1]Остр!D27+[1]Широк!D27+'[1]школа-1'!D27+[1]Камыш!D27+[1]Прол!D27+[1]Волоч!D27+[1]Донская!D27+[1]КБ!D27+'[1]школа-3'!D27+[1]Быстр!D27+[1]Черк!D27</f>
        <v>8</v>
      </c>
      <c r="E27" s="10">
        <f>[1]Красн!E27+[1]Майорская!E27+'[1]школа-2'!E27+[1]Кург!E27+[1]Остр!E27+[1]Широк!E27+'[1]школа-1'!E27+[1]Камыш!E27+[1]Прол!E27+[1]Волоч!E27+[1]Донская!E27+[1]КБ!E27+'[1]школа-3'!E27+[1]Быстр!E27+[1]Черк!E27</f>
        <v>51</v>
      </c>
      <c r="F27" s="10">
        <v>29</v>
      </c>
      <c r="G27" s="10">
        <f>[1]Красн!G27+[1]Майорская!G27+'[1]школа-2'!G27+[1]Кург!G27+[1]Остр!G27+[1]Широк!G27+'[1]школа-1'!G27+[1]Камыш!G27+[1]Прол!G27+[1]Волоч!G27+[1]Донская!G27+[1]КБ!G27+'[1]школа-3'!G27+[1]Быстр!G27+[1]Черк!G27</f>
        <v>0</v>
      </c>
      <c r="H27" s="10">
        <f>[1]Красн!H27+[1]Майорская!H27+'[1]школа-2'!H27+[1]Кург!H27+[1]Остр!H27+[1]Широк!H27+'[1]школа-1'!H27+[1]Камыш!H27+[1]Прол!H27+[1]Волоч!H27+[1]Донская!H27+[1]КБ!H27+'[1]школа-3'!H27+[1]Быстр!H27+[1]Черк!H27</f>
        <v>3</v>
      </c>
    </row>
    <row r="28" spans="1:8" ht="17.25" customHeight="1">
      <c r="A28" s="156">
        <v>16</v>
      </c>
      <c r="B28" s="95" t="s">
        <v>182</v>
      </c>
      <c r="C28" s="10">
        <v>63</v>
      </c>
      <c r="D28" s="10">
        <v>3</v>
      </c>
      <c r="E28" s="10">
        <v>18</v>
      </c>
      <c r="F28" s="10">
        <v>6</v>
      </c>
      <c r="G28" s="10">
        <v>1</v>
      </c>
      <c r="H28" s="10">
        <v>1</v>
      </c>
    </row>
    <row r="29" spans="1:8" ht="17.25" customHeight="1">
      <c r="A29" s="156"/>
      <c r="B29" s="95" t="s">
        <v>183</v>
      </c>
      <c r="C29" s="10">
        <v>48</v>
      </c>
      <c r="D29" s="10">
        <v>4</v>
      </c>
      <c r="E29" s="10">
        <v>14</v>
      </c>
      <c r="F29" s="10">
        <v>9</v>
      </c>
      <c r="G29" s="10">
        <v>2</v>
      </c>
      <c r="H29" s="10">
        <v>2</v>
      </c>
    </row>
    <row r="30" spans="1:8" ht="17.25" customHeight="1">
      <c r="A30" s="156">
        <v>17</v>
      </c>
      <c r="B30" s="95" t="s">
        <v>7</v>
      </c>
      <c r="C30" s="10">
        <f>[1]Красн!C29+[1]Майорская!C29+'[1]школа-2'!C29+[1]Кург!C29+[1]Остр!C29+[1]Широк!C29+'[1]школа-1'!C29+[1]Камыш!C29+[1]Прол!C29+[1]Волоч!C29+[1]Донская!C29+[1]КБ!C29+'[1]школа-3'!C29+[1]Быстр!C29+[1]Черк!C29</f>
        <v>157</v>
      </c>
      <c r="D30" s="10">
        <f>[1]Красн!D29+[1]Майорская!D29+'[1]школа-2'!D29+[1]Кург!D29+[1]Остр!D29+[1]Широк!D29+'[1]школа-1'!D29+[1]Камыш!D29+[1]Прол!D29+[1]Волоч!D29+[1]Донская!D29+[1]КБ!D29+'[1]школа-3'!D29+[1]Быстр!D29+[1]Черк!D29</f>
        <v>6</v>
      </c>
      <c r="E30" s="10">
        <f>[1]Красн!E29+[1]Майорская!E29+'[1]школа-2'!E29+[1]Кург!E29+[1]Остр!E29+[1]Широк!E29+'[1]школа-1'!E29+[1]Камыш!E29+[1]Прол!E29+[1]Волоч!E29+[1]Донская!E29+[1]КБ!E29+'[1]школа-3'!E29+[1]Быстр!E29+[1]Черк!E29</f>
        <v>38</v>
      </c>
      <c r="F30" s="10">
        <v>28</v>
      </c>
      <c r="G30" s="10">
        <f>[1]Красн!G29+[1]Майорская!G29+'[1]школа-2'!G29+[1]Кург!G29+[1]Остр!G29+[1]Широк!G29+'[1]школа-1'!G29+[1]Камыш!G29+[1]Прол!G29+[1]Волоч!G29+[1]Донская!G29+[1]КБ!G29+'[1]школа-3'!G29+[1]Быстр!G29+[1]Черк!G29</f>
        <v>0</v>
      </c>
      <c r="H30" s="10">
        <f>[1]Красн!H29+[1]Майорская!H29+'[1]школа-2'!H29+[1]Кург!H29+[1]Остр!H29+[1]Широк!H29+'[1]школа-1'!H29+[1]Камыш!H29+[1]Прол!H29+[1]Волоч!H29+[1]Донская!H29+[1]КБ!H29+'[1]школа-3'!H29+[1]Быстр!H29+[1]Черк!H29</f>
        <v>2</v>
      </c>
    </row>
    <row r="31" spans="1:8" ht="17.25" customHeight="1">
      <c r="A31" s="156">
        <v>18</v>
      </c>
      <c r="B31" s="95" t="s">
        <v>184</v>
      </c>
      <c r="C31" s="10">
        <v>84</v>
      </c>
      <c r="D31" s="10">
        <v>11</v>
      </c>
      <c r="E31" s="10">
        <v>21</v>
      </c>
      <c r="F31" s="10">
        <v>10</v>
      </c>
      <c r="G31" s="10">
        <v>2</v>
      </c>
      <c r="H31" s="10">
        <v>2</v>
      </c>
    </row>
    <row r="32" spans="1:8" ht="17.25" customHeight="1">
      <c r="A32" s="156"/>
      <c r="B32" s="95" t="s">
        <v>185</v>
      </c>
      <c r="C32" s="10">
        <v>73</v>
      </c>
      <c r="D32" s="10">
        <v>8</v>
      </c>
      <c r="E32" s="10">
        <v>22</v>
      </c>
      <c r="F32" s="10">
        <v>15</v>
      </c>
      <c r="G32" s="10">
        <v>2</v>
      </c>
      <c r="H32" s="10">
        <v>5</v>
      </c>
    </row>
    <row r="33" spans="1:8" ht="17.25" customHeight="1">
      <c r="A33" s="156">
        <v>19</v>
      </c>
      <c r="B33" s="95" t="s">
        <v>92</v>
      </c>
      <c r="C33" s="10">
        <f>[1]Красн!C31+[1]Майорская!C31+'[1]школа-2'!C31+[1]Кург!C31+[1]Остр!C31+[1]Широк!C31+'[1]школа-1'!C31+[1]Камыш!C31+[1]Прол!C31+[1]Волоч!C31+[1]Донская!C31+[1]КБ!C31+'[1]школа-3'!C31+[1]Быстр!C31+[1]Черк!C31</f>
        <v>0</v>
      </c>
      <c r="D33" s="10">
        <f>[1]Красн!D31+[1]Майорская!D31+'[1]школа-2'!D31+[1]Кург!D31+[1]Остр!D31+[1]Широк!D31+'[1]школа-1'!D31+[1]Камыш!D31+[1]Прол!D31+[1]Волоч!D31+[1]Донская!D31+[1]КБ!D31+'[1]школа-3'!D31+[1]Быстр!D31+[1]Черк!D31</f>
        <v>0</v>
      </c>
      <c r="E33" s="10">
        <f>[1]Красн!E31+[1]Майорская!E31+'[1]школа-2'!E31+[1]Кург!E31+[1]Остр!E31+[1]Широк!E31+'[1]школа-1'!E31+[1]Камыш!E31+[1]Прол!E31+[1]Волоч!E31+[1]Донская!E31+[1]КБ!E31+'[1]школа-3'!E31+[1]Быстр!E31+[1]Черк!E31</f>
        <v>0</v>
      </c>
      <c r="F33" s="10">
        <f>[1]Красн!F31+[1]Майорская!F31+'[1]школа-2'!F31+[1]Кург!F31+[1]Остр!F31+[1]Широк!F31+'[1]школа-1'!F31+[1]Камыш!F31+[1]Прол!F31+[1]Волоч!F31+[1]Донская!F31+[1]КБ!F31+'[1]школа-3'!F31+[1]Быстр!F31+[1]Черк!F31</f>
        <v>0</v>
      </c>
      <c r="G33" s="10">
        <f>[1]Красн!G31+[1]Майорская!G31+'[1]школа-2'!G31+[1]Кург!G31+[1]Остр!G31+[1]Широк!G31+'[1]школа-1'!G31+[1]Камыш!G31+[1]Прол!G31+[1]Волоч!G31+[1]Донская!G31+[1]КБ!G31+'[1]школа-3'!G31+[1]Быстр!G31+[1]Черк!G31</f>
        <v>0</v>
      </c>
      <c r="H33" s="10">
        <f>[1]Красн!H31+[1]Майорская!H31+'[1]школа-2'!H31+[1]Кург!H31+[1]Остр!H31+[1]Широк!H31+'[1]школа-1'!H31+[1]Камыш!H31+[1]Прол!H31+[1]Волоч!H31+[1]Донская!H31+[1]КБ!H31+'[1]школа-3'!H31+[1]Быстр!H31+[1]Черк!H31</f>
        <v>0</v>
      </c>
    </row>
    <row r="34" spans="1:8" ht="17.25" customHeight="1">
      <c r="A34" s="156">
        <v>20</v>
      </c>
      <c r="B34" s="95" t="s">
        <v>36</v>
      </c>
      <c r="C34" s="10">
        <f>[1]Красн!C32+[1]Майорская!C32+'[1]школа-2'!C32+[1]Кург!C32+[1]Остр!C32+[1]Широк!C32+'[1]школа-1'!C32+[1]Камыш!C32+[1]Прол!C32+[1]Волоч!C32+[1]Донская!C32+[1]КБ!C32+'[1]школа-3'!C32+[1]Быстр!C32+[1]Черк!C32</f>
        <v>94</v>
      </c>
      <c r="D34" s="10">
        <f>[1]Красн!D32+[1]Майорская!D32+'[1]школа-2'!D32+[1]Кург!D32+[1]Остр!D32+[1]Широк!D32+'[1]школа-1'!D32+[1]Камыш!D32+[1]Прол!D32+[1]Волоч!D32+[1]Донская!D32+[1]КБ!D32+'[1]школа-3'!D32+[1]Быстр!D32+[1]Черк!D32</f>
        <v>8</v>
      </c>
      <c r="E34" s="10">
        <f>[1]Красн!E32+[1]Майорская!E32+'[1]школа-2'!E32+[1]Кург!E32+[1]Остр!E32+[1]Широк!E32+'[1]школа-1'!E32+[1]Камыш!E32+[1]Прол!E32+[1]Волоч!E32+[1]Донская!E32+[1]КБ!E32+'[1]школа-3'!E32+[1]Быстр!E32+[1]Черк!E32</f>
        <v>21</v>
      </c>
      <c r="F34" s="10">
        <v>22</v>
      </c>
      <c r="G34" s="10">
        <f>[1]Красн!G32+[1]Майорская!G32+'[1]школа-2'!G32+[1]Кург!G32+[1]Остр!G32+[1]Широк!G32+'[1]школа-1'!G32+[1]Камыш!G32+[1]Прол!G32+[1]Волоч!G32+[1]Донская!G32+[1]КБ!G32+'[1]школа-3'!G32+[1]Быстр!G32+[1]Черк!G32</f>
        <v>0</v>
      </c>
      <c r="H34" s="10">
        <f>[1]Красн!H32+[1]Майорская!H32+'[1]школа-2'!H32+[1]Кург!H32+[1]Остр!H32+[1]Широк!H32+'[1]школа-1'!H32+[1]Камыш!H32+[1]Прол!H32+[1]Волоч!H32+[1]Донская!H32+[1]КБ!H32+'[1]школа-3'!H32+[1]Быстр!H32+[1]Черк!H32</f>
        <v>0</v>
      </c>
    </row>
    <row r="35" spans="1:8" ht="17.25" customHeight="1">
      <c r="A35" s="156">
        <v>21</v>
      </c>
      <c r="B35" s="95" t="s">
        <v>76</v>
      </c>
      <c r="C35" s="10">
        <f>[1]Красн!C33+[1]Майорская!C33+'[1]школа-2'!C33+[1]Кург!C33+[1]Остр!C33+[1]Широк!C33+'[1]школа-1'!C33+[1]Камыш!C33+[1]Прол!C33+[1]Волоч!C33+[1]Донская!C33+[1]КБ!C33+'[1]школа-3'!C33+[1]Быстр!C33+[1]Черк!C33</f>
        <v>169</v>
      </c>
      <c r="D35" s="10">
        <f>[1]Красн!D33+[1]Майорская!D33+'[1]школа-2'!D33+[1]Кург!D33+[1]Остр!D33+[1]Широк!D33+'[1]школа-1'!D33+[1]Камыш!D33+[1]Прол!D33+[1]Волоч!D33+[1]Донская!D33+[1]КБ!D33+'[1]школа-3'!D33+[1]Быстр!D33+[1]Черк!D33</f>
        <v>12</v>
      </c>
      <c r="E35" s="10">
        <f>[1]Красн!E33+[1]Майорская!E33+'[1]школа-2'!E33+[1]Кург!E33+[1]Остр!E33+[1]Широк!E33+'[1]школа-1'!E33+[1]Камыш!E33+[1]Прол!E33+[1]Волоч!E33+[1]Донская!E33+[1]КБ!E33+'[1]школа-3'!E33+[1]Быстр!E33+[1]Черк!E33</f>
        <v>58</v>
      </c>
      <c r="F35" s="10">
        <v>31</v>
      </c>
      <c r="G35" s="10">
        <f>[1]Красн!G33+[1]Майорская!G33+'[1]школа-2'!G33+[1]Кург!G33+[1]Остр!G33+[1]Широк!G33+'[1]школа-1'!G33+[1]Камыш!G33+[1]Прол!G33+[1]Волоч!G33+[1]Донская!G33+[1]КБ!G33+'[1]школа-3'!G33+[1]Быстр!G33+[1]Черк!G33</f>
        <v>3</v>
      </c>
      <c r="H35" s="10">
        <f>[1]Красн!H33+[1]Майорская!H33+'[1]школа-2'!H33+[1]Кург!H33+[1]Остр!H33+[1]Широк!H33+'[1]школа-1'!H33+[1]Камыш!H33+[1]Прол!H33+[1]Волоч!H33+[1]Донская!H33+[1]КБ!H33+'[1]школа-3'!H33+[1]Быстр!H33+[1]Черк!H33</f>
        <v>4</v>
      </c>
    </row>
    <row r="36" spans="1:8" ht="17.25" customHeight="1">
      <c r="A36" s="156">
        <v>22</v>
      </c>
      <c r="B36" s="95" t="s">
        <v>29</v>
      </c>
      <c r="C36" s="10">
        <f>[1]Красн!C34+[1]Майорская!C34+'[1]школа-2'!C34+[1]Кург!C34+[1]Остр!C34+[1]Широк!C34+'[1]школа-1'!C34+[1]Камыш!C34+[1]Прол!C34+[1]Волоч!C34+[1]Донская!C34+[1]КБ!C34+'[1]школа-3'!C34+[1]Быстр!C34+[1]Черк!C34</f>
        <v>44</v>
      </c>
      <c r="D36" s="10">
        <f>[1]Красн!D34+[1]Майорская!D34+'[1]школа-2'!D34+[1]Кург!D34+[1]Остр!D34+[1]Широк!D34+'[1]школа-1'!D34+[1]Камыш!D34+[1]Прол!D34+[1]Волоч!D34+[1]Донская!D34+[1]КБ!D34+'[1]школа-3'!D34+[1]Быстр!D34+[1]Черк!D34</f>
        <v>2</v>
      </c>
      <c r="E36" s="10">
        <f>[1]Красн!E34+[1]Майорская!E34+'[1]школа-2'!E34+[1]Кург!E34+[1]Остр!E34+[1]Широк!E34+'[1]школа-1'!E34+[1]Камыш!E34+[1]Прол!E34+[1]Волоч!E34+[1]Донская!E34+[1]КБ!E34+'[1]школа-3'!E34+[1]Быстр!E34+[1]Черк!E34</f>
        <v>11</v>
      </c>
      <c r="F36" s="10">
        <f>[1]Красн!F34+[1]Майорская!F34+'[1]школа-2'!F34+[1]Кург!F34+[1]Остр!F34+[1]Широк!F34+'[1]школа-1'!F34+[1]Камыш!F34+[1]Прол!F34+[1]Волоч!F34+[1]Донская!F34+[1]КБ!F34+'[1]школа-3'!F34+[1]Быстр!F34+[1]Черк!F34</f>
        <v>10</v>
      </c>
      <c r="G36" s="10">
        <f>[1]Красн!G34+[1]Майорская!G34+'[1]школа-2'!G34+[1]Кург!G34+[1]Остр!G34+[1]Широк!G34+'[1]школа-1'!G34+[1]Камыш!G34+[1]Прол!G34+[1]Волоч!G34+[1]Донская!G34+[1]КБ!G34+'[1]школа-3'!G34+[1]Быстр!G34+[1]Черк!G34</f>
        <v>0</v>
      </c>
      <c r="H36" s="10">
        <f>[1]Красн!H34+[1]Майорская!H34+'[1]школа-2'!H34+[1]Кург!H34+[1]Остр!H34+[1]Широк!H34+'[1]школа-1'!H34+[1]Камыш!H34+[1]Прол!H34+[1]Волоч!H34+[1]Донская!H34+[1]КБ!H34+'[1]школа-3'!H34+[1]Быстр!H34+[1]Черк!H34</f>
        <v>0</v>
      </c>
    </row>
    <row r="37" spans="1:8" ht="17.25" customHeight="1">
      <c r="A37" s="156">
        <v>23</v>
      </c>
      <c r="B37" s="95" t="s">
        <v>93</v>
      </c>
      <c r="C37" s="10">
        <f>[1]Красн!C35+[1]Майорская!C35+'[1]школа-2'!C35+[1]Кург!C35+[1]Остр!C35+[1]Широк!C35+'[1]школа-1'!C35+[1]Камыш!C35+[1]Прол!C35+[1]Волоч!C35+[1]Донская!C35+[1]КБ!C35+'[1]школа-3'!C35+[1]Быстр!C35+[1]Черк!C35</f>
        <v>0</v>
      </c>
      <c r="D37" s="10">
        <f>[1]Красн!D35+[1]Майорская!D35+'[1]школа-2'!D35+[1]Кург!D35+[1]Остр!D35+[1]Широк!D35+'[1]школа-1'!D35+[1]Камыш!D35+[1]Прол!D35+[1]Волоч!D35+[1]Донская!D35+[1]КБ!D35+'[1]школа-3'!D35+[1]Быстр!D35+[1]Черк!D35</f>
        <v>0</v>
      </c>
      <c r="E37" s="10">
        <f>[1]Красн!E35+[1]Майорская!E35+'[1]школа-2'!E35+[1]Кург!E35+[1]Остр!E35+[1]Широк!E35+'[1]школа-1'!E35+[1]Камыш!E35+[1]Прол!E35+[1]Волоч!E35+[1]Донская!E35+[1]КБ!E35+'[1]школа-3'!E35+[1]Быстр!E35+[1]Черк!E35</f>
        <v>0</v>
      </c>
      <c r="F37" s="10">
        <f>[1]Красн!F35+[1]Майорская!F35+'[1]школа-2'!F35+[1]Кург!F35+[1]Остр!F35+[1]Широк!F35+'[1]школа-1'!F35+[1]Камыш!F35+[1]Прол!F35+[1]Волоч!F35+[1]Донская!F35+[1]КБ!F35+'[1]школа-3'!F35+[1]Быстр!F35+[1]Черк!F35</f>
        <v>0</v>
      </c>
      <c r="G37" s="10">
        <f>[1]Красн!G35+[1]Майорская!G35+'[1]школа-2'!G35+[1]Кург!G35+[1]Остр!G35+[1]Широк!G35+'[1]школа-1'!G35+[1]Камыш!G35+[1]Прол!G35+[1]Волоч!G35+[1]Донская!G35+[1]КБ!G35+'[1]школа-3'!G35+[1]Быстр!G35+[1]Черк!G35</f>
        <v>0</v>
      </c>
      <c r="H37" s="10">
        <f>[1]Красн!H35+[1]Майорская!H35+'[1]школа-2'!H35+[1]Кург!H35+[1]Остр!H35+[1]Широк!H35+'[1]школа-1'!H35+[1]Камыш!H35+[1]Прол!H35+[1]Волоч!H35+[1]Донская!H35+[1]КБ!H35+'[1]школа-3'!H35+[1]Быстр!H35+[1]Черк!H35</f>
        <v>0</v>
      </c>
    </row>
    <row r="38" spans="1:8" ht="17.25" customHeight="1">
      <c r="A38" s="156">
        <v>24</v>
      </c>
      <c r="B38" s="95" t="s">
        <v>94</v>
      </c>
      <c r="C38" s="10">
        <f>[1]Красн!C36+[1]Майорская!C36+'[1]школа-2'!C36+[1]Кург!C36+[1]Остр!C36+[1]Широк!C36+'[1]школа-1'!C36+[1]Камыш!C36+[1]Прол!C36+[1]Волоч!C36+[1]Донская!C36+[1]КБ!C36+'[1]школа-3'!C36+[1]Быстр!C36+[1]Черк!C36</f>
        <v>0</v>
      </c>
      <c r="D38" s="10">
        <f>[1]Красн!D36+[1]Майорская!D36+'[1]школа-2'!D36+[1]Кург!D36+[1]Остр!D36+[1]Широк!D36+'[1]школа-1'!D36+[1]Камыш!D36+[1]Прол!D36+[1]Волоч!D36+[1]Донская!D36+[1]КБ!D36+'[1]школа-3'!D36+[1]Быстр!D36+[1]Черк!D36</f>
        <v>0</v>
      </c>
      <c r="E38" s="10">
        <f>[1]Красн!E36+[1]Майорская!E36+'[1]школа-2'!E36+[1]Кург!E36+[1]Остр!E36+[1]Широк!E36+'[1]школа-1'!E36+[1]Камыш!E36+[1]Прол!E36+[1]Волоч!E36+[1]Донская!E36+[1]КБ!E36+'[1]школа-3'!E36+[1]Быстр!E36+[1]Черк!E36</f>
        <v>0</v>
      </c>
      <c r="F38" s="10">
        <f>[1]Красн!F36+[1]Майорская!F36+'[1]школа-2'!F36+[1]Кург!F36+[1]Остр!F36+[1]Широк!F36+'[1]школа-1'!F36+[1]Камыш!F36+[1]Прол!F36+[1]Волоч!F36+[1]Донская!F36+[1]КБ!F36+'[1]школа-3'!F36+[1]Быстр!F36+[1]Черк!F36</f>
        <v>0</v>
      </c>
      <c r="G38" s="10">
        <f>[1]Красн!G36+[1]Майорская!G36+'[1]школа-2'!G36+[1]Кург!G36+[1]Остр!G36+[1]Широк!G36+'[1]школа-1'!G36+[1]Камыш!G36+[1]Прол!G36+[1]Волоч!G36+[1]Донская!G36+[1]КБ!G36+'[1]школа-3'!G36+[1]Быстр!G36+[1]Черк!G36</f>
        <v>0</v>
      </c>
      <c r="H38" s="10">
        <f>[1]Красн!H36+[1]Майорская!H36+'[1]школа-2'!H36+[1]Кург!H36+[1]Остр!H36+[1]Широк!H36+'[1]школа-1'!H36+[1]Камыш!H36+[1]Прол!H36+[1]Волоч!H36+[1]Донская!H36+[1]КБ!H36+'[1]школа-3'!H36+[1]Быстр!H36+[1]Черк!H36</f>
        <v>0</v>
      </c>
    </row>
    <row r="39" spans="1:8" ht="17.25" customHeight="1">
      <c r="A39" s="313" t="s">
        <v>95</v>
      </c>
      <c r="B39" s="313"/>
      <c r="C39" s="167">
        <v>2644</v>
      </c>
      <c r="D39" s="167">
        <v>133</v>
      </c>
      <c r="E39" s="167">
        <v>651</v>
      </c>
      <c r="F39" s="167">
        <f>SUM(F13:F38)</f>
        <v>390</v>
      </c>
      <c r="G39" s="167">
        <v>17</v>
      </c>
      <c r="H39" s="167">
        <v>51</v>
      </c>
    </row>
    <row r="40" spans="1:8" ht="17.25" customHeight="1">
      <c r="A40" s="313" t="s">
        <v>143</v>
      </c>
      <c r="B40" s="313"/>
      <c r="C40" s="167">
        <v>940</v>
      </c>
      <c r="D40" s="167">
        <v>98</v>
      </c>
      <c r="E40" s="167">
        <v>393</v>
      </c>
      <c r="F40" s="167">
        <v>278</v>
      </c>
      <c r="G40" s="167">
        <v>16</v>
      </c>
      <c r="H40" s="167">
        <v>48</v>
      </c>
    </row>
    <row r="43" spans="1:8">
      <c r="A43" s="314" t="s">
        <v>144</v>
      </c>
      <c r="B43" s="315"/>
      <c r="C43" s="315"/>
      <c r="D43" s="315"/>
      <c r="E43" s="315"/>
      <c r="F43" s="315"/>
      <c r="G43" s="23"/>
      <c r="H43" s="23"/>
    </row>
    <row r="44" spans="1:8">
      <c r="A44" s="316" t="s">
        <v>186</v>
      </c>
      <c r="B44" s="315"/>
      <c r="C44" s="315"/>
      <c r="D44" s="315"/>
      <c r="E44" s="315"/>
      <c r="F44" s="315"/>
      <c r="G44" s="23"/>
      <c r="H44" s="23"/>
    </row>
    <row r="45" spans="1:8">
      <c r="A45" s="96" t="s">
        <v>145</v>
      </c>
      <c r="B45" s="23"/>
      <c r="C45" s="23"/>
      <c r="D45" s="23"/>
      <c r="E45" s="23"/>
      <c r="F45" s="23"/>
      <c r="G45" s="23"/>
      <c r="H45" s="23"/>
    </row>
    <row r="46" spans="1:8" ht="46.5" customHeight="1"/>
    <row r="47" spans="1:8" ht="32.25" customHeight="1"/>
  </sheetData>
  <mergeCells count="9">
    <mergeCell ref="A39:B39"/>
    <mergeCell ref="A40:B40"/>
    <mergeCell ref="A43:F43"/>
    <mergeCell ref="A44:F44"/>
    <mergeCell ref="A2:H2"/>
    <mergeCell ref="A11:A12"/>
    <mergeCell ref="B11:B12"/>
    <mergeCell ref="C11:E11"/>
    <mergeCell ref="F11:H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workbookViewId="0">
      <pane xSplit="1" topLeftCell="G1" activePane="topRight" state="frozen"/>
      <selection pane="topRight" activeCell="S5" sqref="S5"/>
    </sheetView>
  </sheetViews>
  <sheetFormatPr defaultRowHeight="15"/>
  <cols>
    <col min="1" max="1" width="22.140625" customWidth="1"/>
    <col min="2" max="2" width="8.85546875" style="27"/>
    <col min="3" max="3" width="11.85546875" style="27" customWidth="1"/>
    <col min="4" max="5" width="8.85546875" style="27"/>
    <col min="6" max="6" width="11.85546875" style="27" customWidth="1"/>
    <col min="7" max="8" width="8.85546875" style="27"/>
    <col min="9" max="9" width="11.85546875" style="27" customWidth="1"/>
    <col min="10" max="11" width="8.85546875" style="27"/>
    <col min="12" max="12" width="11.85546875" style="27" customWidth="1"/>
    <col min="13" max="14" width="8.85546875" style="27"/>
    <col min="15" max="15" width="11.85546875" style="27" customWidth="1"/>
    <col min="16" max="17" width="8.85546875" style="27"/>
    <col min="18" max="18" width="11.85546875" style="27" customWidth="1"/>
    <col min="19" max="19" width="8.85546875" style="27"/>
    <col min="22" max="22" width="3" customWidth="1"/>
    <col min="23" max="23" width="2" customWidth="1"/>
  </cols>
  <sheetData>
    <row r="2" spans="1:19" ht="15.75" customHeight="1">
      <c r="A2" s="320" t="s">
        <v>83</v>
      </c>
      <c r="B2" s="296" t="s">
        <v>100</v>
      </c>
      <c r="C2" s="296"/>
      <c r="D2" s="296"/>
      <c r="E2" s="296" t="s">
        <v>101</v>
      </c>
      <c r="F2" s="296"/>
      <c r="G2" s="296"/>
      <c r="H2" s="296" t="s">
        <v>102</v>
      </c>
      <c r="I2" s="296"/>
      <c r="J2" s="296"/>
      <c r="K2" s="296" t="s">
        <v>103</v>
      </c>
      <c r="L2" s="296"/>
      <c r="M2" s="296"/>
      <c r="N2" s="296" t="s">
        <v>104</v>
      </c>
      <c r="O2" s="296"/>
      <c r="P2" s="296"/>
      <c r="Q2" s="296" t="s">
        <v>37</v>
      </c>
      <c r="R2" s="296"/>
      <c r="S2" s="296"/>
    </row>
    <row r="3" spans="1:19" ht="21.6" customHeight="1">
      <c r="A3" s="321"/>
      <c r="B3" s="9" t="s">
        <v>97</v>
      </c>
      <c r="C3" s="9" t="s">
        <v>98</v>
      </c>
      <c r="D3" s="9" t="s">
        <v>99</v>
      </c>
      <c r="E3" s="9" t="s">
        <v>97</v>
      </c>
      <c r="F3" s="9" t="s">
        <v>98</v>
      </c>
      <c r="G3" s="9" t="s">
        <v>99</v>
      </c>
      <c r="H3" s="9" t="s">
        <v>97</v>
      </c>
      <c r="I3" s="9" t="s">
        <v>98</v>
      </c>
      <c r="J3" s="9" t="s">
        <v>99</v>
      </c>
      <c r="K3" s="9" t="s">
        <v>97</v>
      </c>
      <c r="L3" s="9" t="s">
        <v>98</v>
      </c>
      <c r="M3" s="9" t="s">
        <v>99</v>
      </c>
      <c r="N3" s="9" t="s">
        <v>97</v>
      </c>
      <c r="O3" s="9" t="s">
        <v>98</v>
      </c>
      <c r="P3" s="9" t="s">
        <v>99</v>
      </c>
      <c r="Q3" s="9" t="s">
        <v>97</v>
      </c>
      <c r="R3" s="9" t="s">
        <v>98</v>
      </c>
      <c r="S3" s="9" t="s">
        <v>99</v>
      </c>
    </row>
    <row r="4" spans="1:19" ht="17.25" customHeight="1">
      <c r="A4" s="26" t="s">
        <v>31</v>
      </c>
      <c r="B4" s="9">
        <v>3</v>
      </c>
      <c r="C4" s="9">
        <v>0</v>
      </c>
      <c r="D4" s="9">
        <v>0</v>
      </c>
      <c r="E4" s="9">
        <v>4</v>
      </c>
      <c r="F4" s="9">
        <v>1</v>
      </c>
      <c r="G4" s="9">
        <v>1</v>
      </c>
      <c r="H4" s="9">
        <v>4</v>
      </c>
      <c r="I4" s="9">
        <v>0</v>
      </c>
      <c r="J4" s="9">
        <v>1</v>
      </c>
      <c r="K4" s="9">
        <v>2</v>
      </c>
      <c r="L4" s="9">
        <v>0</v>
      </c>
      <c r="M4" s="9">
        <v>0</v>
      </c>
      <c r="N4" s="9">
        <v>7</v>
      </c>
      <c r="O4" s="9">
        <v>1</v>
      </c>
      <c r="P4" s="9">
        <v>2</v>
      </c>
      <c r="Q4" s="67">
        <f>B4+E4+H4+K4+N4</f>
        <v>20</v>
      </c>
      <c r="R4" s="9">
        <v>2</v>
      </c>
      <c r="S4" s="9">
        <v>4</v>
      </c>
    </row>
    <row r="5" spans="1:19" ht="17.25" customHeight="1">
      <c r="A5" s="26" t="s">
        <v>30</v>
      </c>
      <c r="B5" s="9"/>
      <c r="C5" s="9"/>
      <c r="D5" s="9"/>
      <c r="E5" s="9"/>
      <c r="F5" s="9"/>
      <c r="G5" s="9"/>
      <c r="H5" s="9"/>
      <c r="I5" s="9"/>
      <c r="J5" s="9"/>
      <c r="K5" s="9">
        <v>1</v>
      </c>
      <c r="L5" s="9">
        <v>0</v>
      </c>
      <c r="M5" s="9">
        <v>0</v>
      </c>
      <c r="N5" s="9"/>
      <c r="O5" s="9"/>
      <c r="P5" s="9"/>
      <c r="Q5" s="67">
        <v>1</v>
      </c>
      <c r="R5" s="9">
        <v>0</v>
      </c>
      <c r="S5" s="9">
        <v>0</v>
      </c>
    </row>
    <row r="6" spans="1:19" ht="17.25" customHeight="1">
      <c r="A6" s="26" t="s">
        <v>23</v>
      </c>
      <c r="B6" s="9">
        <v>5</v>
      </c>
      <c r="C6" s="9">
        <v>0</v>
      </c>
      <c r="D6" s="38">
        <v>0</v>
      </c>
      <c r="E6" s="9">
        <v>11</v>
      </c>
      <c r="F6" s="9">
        <v>1</v>
      </c>
      <c r="G6" s="9">
        <v>4</v>
      </c>
      <c r="H6" s="9">
        <v>15</v>
      </c>
      <c r="I6" s="38">
        <v>1</v>
      </c>
      <c r="J6" s="38">
        <v>5</v>
      </c>
      <c r="K6" s="9">
        <v>11</v>
      </c>
      <c r="L6" s="9">
        <v>1</v>
      </c>
      <c r="M6" s="38">
        <v>0</v>
      </c>
      <c r="N6" s="9">
        <v>6</v>
      </c>
      <c r="O6" s="9">
        <v>1</v>
      </c>
      <c r="P6" s="9">
        <v>0</v>
      </c>
      <c r="Q6" s="67">
        <v>48</v>
      </c>
      <c r="R6" s="9">
        <v>4</v>
      </c>
      <c r="S6" s="38">
        <v>9</v>
      </c>
    </row>
    <row r="7" spans="1:19" ht="17.25" customHeight="1">
      <c r="A7" s="26" t="s">
        <v>68</v>
      </c>
      <c r="B7" s="9">
        <v>10</v>
      </c>
      <c r="C7" s="9">
        <v>0</v>
      </c>
      <c r="D7" s="9">
        <v>0</v>
      </c>
      <c r="E7" s="9">
        <v>5</v>
      </c>
      <c r="F7" s="9">
        <v>0</v>
      </c>
      <c r="G7" s="9">
        <v>0</v>
      </c>
      <c r="H7" s="9">
        <v>6</v>
      </c>
      <c r="I7" s="9">
        <v>0</v>
      </c>
      <c r="J7" s="9">
        <v>0</v>
      </c>
      <c r="K7" s="9">
        <v>7</v>
      </c>
      <c r="L7" s="9">
        <v>0</v>
      </c>
      <c r="M7" s="9">
        <v>0</v>
      </c>
      <c r="N7" s="9">
        <v>6</v>
      </c>
      <c r="O7" s="9">
        <v>0</v>
      </c>
      <c r="P7" s="9">
        <v>0</v>
      </c>
      <c r="Q7" s="67">
        <v>34</v>
      </c>
      <c r="R7" s="9">
        <v>0</v>
      </c>
      <c r="S7" s="9">
        <v>0</v>
      </c>
    </row>
    <row r="8" spans="1:19" ht="17.25" customHeight="1">
      <c r="A8" s="26" t="s">
        <v>89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67">
        <v>0</v>
      </c>
      <c r="R8" s="9">
        <v>0</v>
      </c>
      <c r="S8" s="9">
        <v>0</v>
      </c>
    </row>
    <row r="9" spans="1:19" ht="17.25" customHeight="1">
      <c r="A9" s="26" t="s">
        <v>96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67">
        <v>0</v>
      </c>
      <c r="R9" s="9">
        <v>0</v>
      </c>
      <c r="S9" s="9">
        <v>0</v>
      </c>
    </row>
    <row r="10" spans="1:19" ht="17.25" customHeight="1">
      <c r="A10" s="26" t="s">
        <v>71</v>
      </c>
      <c r="B10" s="9">
        <v>1</v>
      </c>
      <c r="C10" s="9">
        <v>0</v>
      </c>
      <c r="D10" s="9">
        <v>0</v>
      </c>
      <c r="E10" s="9">
        <v>7</v>
      </c>
      <c r="F10" s="9">
        <v>0</v>
      </c>
      <c r="G10" s="9">
        <v>0</v>
      </c>
      <c r="H10" s="9">
        <v>3</v>
      </c>
      <c r="I10" s="9">
        <v>0</v>
      </c>
      <c r="J10" s="38">
        <v>0</v>
      </c>
      <c r="K10" s="9">
        <v>2</v>
      </c>
      <c r="L10" s="9">
        <v>0</v>
      </c>
      <c r="M10" s="9">
        <v>0</v>
      </c>
      <c r="N10" s="9">
        <v>6</v>
      </c>
      <c r="O10" s="9">
        <v>0</v>
      </c>
      <c r="P10" s="9">
        <v>0</v>
      </c>
      <c r="Q10" s="67">
        <v>19</v>
      </c>
      <c r="R10" s="9">
        <v>0</v>
      </c>
      <c r="S10" s="38">
        <v>0</v>
      </c>
    </row>
    <row r="11" spans="1:19" ht="17.25" customHeight="1">
      <c r="A11" s="26" t="s">
        <v>72</v>
      </c>
      <c r="B11" s="9">
        <v>1</v>
      </c>
      <c r="C11" s="9">
        <v>0</v>
      </c>
      <c r="D11" s="9">
        <v>0</v>
      </c>
      <c r="E11" s="9">
        <v>6</v>
      </c>
      <c r="F11" s="9">
        <v>0</v>
      </c>
      <c r="G11" s="9">
        <v>2</v>
      </c>
      <c r="H11" s="9">
        <v>10</v>
      </c>
      <c r="I11" s="9">
        <v>0</v>
      </c>
      <c r="J11" s="9">
        <v>2</v>
      </c>
      <c r="K11" s="9">
        <v>5</v>
      </c>
      <c r="L11" s="9">
        <v>1</v>
      </c>
      <c r="M11" s="9">
        <v>1</v>
      </c>
      <c r="N11" s="9">
        <v>5</v>
      </c>
      <c r="O11" s="9">
        <v>0</v>
      </c>
      <c r="P11" s="9">
        <v>0</v>
      </c>
      <c r="Q11" s="67">
        <v>27</v>
      </c>
      <c r="R11" s="9">
        <v>1</v>
      </c>
      <c r="S11" s="9">
        <v>5</v>
      </c>
    </row>
    <row r="12" spans="1:19" ht="17.25" customHeight="1">
      <c r="A12" s="26" t="s">
        <v>73</v>
      </c>
      <c r="B12" s="9">
        <v>6</v>
      </c>
      <c r="C12" s="9">
        <v>0</v>
      </c>
      <c r="D12" s="9">
        <v>0</v>
      </c>
      <c r="E12" s="9">
        <v>7</v>
      </c>
      <c r="F12" s="9">
        <v>0</v>
      </c>
      <c r="G12" s="9">
        <v>0</v>
      </c>
      <c r="H12" s="9">
        <v>3</v>
      </c>
      <c r="I12" s="9">
        <v>0</v>
      </c>
      <c r="J12" s="9">
        <v>1</v>
      </c>
      <c r="K12" s="9">
        <v>4</v>
      </c>
      <c r="L12" s="9">
        <v>0</v>
      </c>
      <c r="M12" s="38">
        <v>0</v>
      </c>
      <c r="N12" s="9">
        <v>7</v>
      </c>
      <c r="O12" s="38">
        <v>0</v>
      </c>
      <c r="P12" s="38">
        <v>0</v>
      </c>
      <c r="Q12" s="67">
        <v>27</v>
      </c>
      <c r="R12" s="9">
        <v>0</v>
      </c>
      <c r="S12" s="38">
        <v>1</v>
      </c>
    </row>
    <row r="13" spans="1:19" ht="17.25" customHeight="1">
      <c r="A13" s="26" t="s">
        <v>75</v>
      </c>
      <c r="B13" s="9"/>
      <c r="C13" s="9"/>
      <c r="D13" s="9"/>
      <c r="E13" s="9">
        <v>1</v>
      </c>
      <c r="F13" s="9">
        <v>0</v>
      </c>
      <c r="G13" s="9">
        <v>0</v>
      </c>
      <c r="H13" s="9">
        <v>4</v>
      </c>
      <c r="I13" s="9">
        <v>0</v>
      </c>
      <c r="J13" s="9">
        <v>0</v>
      </c>
      <c r="K13" s="9">
        <v>1</v>
      </c>
      <c r="L13" s="9">
        <v>0</v>
      </c>
      <c r="M13" s="9">
        <v>0</v>
      </c>
      <c r="N13" s="14">
        <v>0</v>
      </c>
      <c r="O13" s="9">
        <v>0</v>
      </c>
      <c r="P13" s="9">
        <v>0</v>
      </c>
      <c r="Q13" s="67">
        <v>6</v>
      </c>
      <c r="R13" s="9">
        <v>0</v>
      </c>
      <c r="S13" s="9">
        <v>0</v>
      </c>
    </row>
    <row r="14" spans="1:19" ht="17.25" customHeight="1">
      <c r="A14" s="26" t="s">
        <v>74</v>
      </c>
      <c r="B14" s="9"/>
      <c r="C14" s="9"/>
      <c r="D14" s="9"/>
      <c r="E14" s="9"/>
      <c r="F14" s="9"/>
      <c r="G14" s="9"/>
      <c r="H14" s="9">
        <v>3</v>
      </c>
      <c r="I14" s="9">
        <v>0</v>
      </c>
      <c r="J14" s="9">
        <v>0</v>
      </c>
      <c r="K14" s="9">
        <v>4</v>
      </c>
      <c r="L14" s="9">
        <v>0</v>
      </c>
      <c r="M14" s="9">
        <v>0</v>
      </c>
      <c r="N14" s="9">
        <v>6</v>
      </c>
      <c r="O14" s="9">
        <v>0</v>
      </c>
      <c r="P14" s="9">
        <v>0</v>
      </c>
      <c r="Q14" s="98">
        <v>13</v>
      </c>
      <c r="R14" s="9">
        <v>0</v>
      </c>
      <c r="S14" s="9">
        <v>0</v>
      </c>
    </row>
    <row r="15" spans="1:19" ht="17.25" customHeight="1">
      <c r="A15" s="26" t="s">
        <v>178</v>
      </c>
      <c r="B15" s="9"/>
      <c r="C15" s="9"/>
      <c r="D15" s="9"/>
      <c r="E15" s="9">
        <v>5</v>
      </c>
      <c r="F15" s="9">
        <v>0</v>
      </c>
      <c r="G15" s="9">
        <v>2</v>
      </c>
      <c r="H15" s="9">
        <v>11</v>
      </c>
      <c r="I15" s="9">
        <v>0</v>
      </c>
      <c r="J15" s="9">
        <v>5</v>
      </c>
      <c r="K15" s="9">
        <v>5</v>
      </c>
      <c r="L15" s="9">
        <v>0</v>
      </c>
      <c r="M15" s="9">
        <v>1</v>
      </c>
      <c r="N15" s="9">
        <v>11</v>
      </c>
      <c r="O15" s="9">
        <v>0</v>
      </c>
      <c r="P15" s="9">
        <v>5</v>
      </c>
      <c r="Q15" s="67">
        <v>32</v>
      </c>
      <c r="R15" s="9">
        <v>0</v>
      </c>
      <c r="S15" s="9">
        <v>13</v>
      </c>
    </row>
    <row r="16" spans="1:19" ht="17.25" customHeight="1">
      <c r="A16" s="26" t="s">
        <v>44</v>
      </c>
      <c r="B16" s="9"/>
      <c r="C16" s="9"/>
      <c r="D16" s="9"/>
      <c r="E16" s="9"/>
      <c r="F16" s="9"/>
      <c r="G16" s="9"/>
      <c r="H16" s="9"/>
      <c r="I16" s="9"/>
      <c r="J16" s="9"/>
      <c r="K16" s="9">
        <v>1</v>
      </c>
      <c r="L16" s="9">
        <v>0</v>
      </c>
      <c r="M16" s="9">
        <v>0</v>
      </c>
      <c r="N16" s="9">
        <v>2</v>
      </c>
      <c r="O16" s="9">
        <v>0</v>
      </c>
      <c r="P16" s="9">
        <v>0</v>
      </c>
      <c r="Q16" s="67">
        <v>3</v>
      </c>
      <c r="R16" s="9">
        <v>0</v>
      </c>
      <c r="S16" s="9">
        <v>0</v>
      </c>
    </row>
    <row r="17" spans="1:19" ht="17.25" customHeight="1">
      <c r="A17" s="26" t="s">
        <v>35</v>
      </c>
      <c r="B17" s="9">
        <v>3</v>
      </c>
      <c r="C17" s="9">
        <v>0</v>
      </c>
      <c r="D17" s="9">
        <v>0</v>
      </c>
      <c r="E17" s="9">
        <v>8</v>
      </c>
      <c r="F17" s="9">
        <v>0</v>
      </c>
      <c r="G17" s="9">
        <v>0</v>
      </c>
      <c r="H17" s="9">
        <v>2</v>
      </c>
      <c r="I17" s="9">
        <v>0</v>
      </c>
      <c r="J17" s="9">
        <v>0</v>
      </c>
      <c r="K17" s="9">
        <v>9</v>
      </c>
      <c r="L17" s="9">
        <v>0</v>
      </c>
      <c r="M17" s="9">
        <v>3</v>
      </c>
      <c r="N17" s="9">
        <v>7</v>
      </c>
      <c r="O17" s="9">
        <v>0</v>
      </c>
      <c r="P17" s="9">
        <v>0</v>
      </c>
      <c r="Q17" s="67">
        <v>29</v>
      </c>
      <c r="R17" s="9">
        <v>0</v>
      </c>
      <c r="S17" s="9">
        <v>3</v>
      </c>
    </row>
    <row r="18" spans="1:19" ht="17.25" customHeight="1">
      <c r="A18" s="26" t="s">
        <v>350</v>
      </c>
      <c r="B18" s="9">
        <v>8</v>
      </c>
      <c r="C18" s="9">
        <v>1</v>
      </c>
      <c r="D18" s="9">
        <v>2</v>
      </c>
      <c r="E18" s="9">
        <v>7</v>
      </c>
      <c r="F18" s="9">
        <v>2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67">
        <v>15</v>
      </c>
      <c r="R18" s="9">
        <v>3</v>
      </c>
      <c r="S18" s="9">
        <v>3</v>
      </c>
    </row>
    <row r="19" spans="1:19" ht="17.25" customHeight="1">
      <c r="A19" s="26" t="s">
        <v>7</v>
      </c>
      <c r="B19" s="9">
        <v>4</v>
      </c>
      <c r="C19" s="9">
        <v>0</v>
      </c>
      <c r="D19" s="9">
        <v>0</v>
      </c>
      <c r="E19" s="9">
        <v>7</v>
      </c>
      <c r="F19" s="9">
        <v>0</v>
      </c>
      <c r="G19" s="9">
        <v>0</v>
      </c>
      <c r="H19" s="9">
        <v>9</v>
      </c>
      <c r="I19" s="9">
        <v>0</v>
      </c>
      <c r="J19" s="9">
        <v>0</v>
      </c>
      <c r="K19" s="9">
        <v>7</v>
      </c>
      <c r="L19" s="9">
        <v>0</v>
      </c>
      <c r="M19" s="9">
        <v>1</v>
      </c>
      <c r="N19" s="9">
        <v>1</v>
      </c>
      <c r="O19" s="9">
        <v>0</v>
      </c>
      <c r="P19" s="9">
        <v>1</v>
      </c>
      <c r="Q19" s="67">
        <v>28</v>
      </c>
      <c r="R19" s="9">
        <v>0</v>
      </c>
      <c r="S19" s="9">
        <v>2</v>
      </c>
    </row>
    <row r="20" spans="1:19" ht="17.25" customHeight="1">
      <c r="A20" s="26" t="s">
        <v>91</v>
      </c>
      <c r="B20" s="9">
        <v>3</v>
      </c>
      <c r="C20" s="9">
        <v>1</v>
      </c>
      <c r="D20" s="9">
        <v>1</v>
      </c>
      <c r="E20" s="9">
        <v>8</v>
      </c>
      <c r="F20" s="9">
        <v>1</v>
      </c>
      <c r="G20" s="9">
        <v>2</v>
      </c>
      <c r="H20" s="9">
        <v>4</v>
      </c>
      <c r="I20" s="9">
        <v>0</v>
      </c>
      <c r="J20" s="9">
        <v>1</v>
      </c>
      <c r="K20" s="9">
        <v>5</v>
      </c>
      <c r="L20" s="9">
        <v>1</v>
      </c>
      <c r="M20" s="9">
        <v>1</v>
      </c>
      <c r="N20" s="9">
        <v>5</v>
      </c>
      <c r="O20" s="9">
        <v>1</v>
      </c>
      <c r="P20" s="9">
        <v>2</v>
      </c>
      <c r="Q20" s="97">
        <v>25</v>
      </c>
      <c r="R20" s="9">
        <v>4</v>
      </c>
      <c r="S20" s="9">
        <v>7</v>
      </c>
    </row>
    <row r="21" spans="1:19" ht="17.25" customHeight="1">
      <c r="A21" s="26" t="s">
        <v>36</v>
      </c>
      <c r="B21" s="9"/>
      <c r="C21" s="9"/>
      <c r="D21" s="9"/>
      <c r="E21" s="9">
        <v>6</v>
      </c>
      <c r="F21" s="9">
        <v>0</v>
      </c>
      <c r="G21" s="9">
        <v>0</v>
      </c>
      <c r="H21" s="9">
        <v>8</v>
      </c>
      <c r="I21" s="9">
        <v>0</v>
      </c>
      <c r="J21" s="9">
        <v>0</v>
      </c>
      <c r="K21" s="9">
        <v>7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67">
        <v>22</v>
      </c>
      <c r="R21" s="9">
        <v>0</v>
      </c>
      <c r="S21" s="9">
        <v>0</v>
      </c>
    </row>
    <row r="22" spans="1:19" ht="17.25" customHeight="1">
      <c r="A22" s="26" t="s">
        <v>76</v>
      </c>
      <c r="B22" s="9"/>
      <c r="C22" s="9"/>
      <c r="D22" s="9"/>
      <c r="E22" s="9"/>
      <c r="F22" s="9"/>
      <c r="G22" s="38"/>
      <c r="H22" s="9">
        <v>12</v>
      </c>
      <c r="I22" s="9">
        <v>1</v>
      </c>
      <c r="J22" s="9">
        <v>2</v>
      </c>
      <c r="K22" s="9">
        <v>11</v>
      </c>
      <c r="L22" s="9">
        <v>1</v>
      </c>
      <c r="M22" s="9">
        <v>1</v>
      </c>
      <c r="N22" s="9">
        <v>8</v>
      </c>
      <c r="O22" s="9">
        <v>1</v>
      </c>
      <c r="P22" s="9">
        <v>1</v>
      </c>
      <c r="Q22" s="67">
        <v>31</v>
      </c>
      <c r="R22" s="9">
        <v>3</v>
      </c>
      <c r="S22" s="9">
        <v>4</v>
      </c>
    </row>
    <row r="23" spans="1:19" ht="17.25" customHeight="1">
      <c r="A23" s="26" t="s">
        <v>29</v>
      </c>
      <c r="B23" s="9"/>
      <c r="C23" s="9"/>
      <c r="D23" s="9"/>
      <c r="E23" s="9"/>
      <c r="F23" s="9"/>
      <c r="G23" s="9"/>
      <c r="H23" s="9"/>
      <c r="I23" s="9"/>
      <c r="J23" s="9"/>
      <c r="K23" s="9">
        <v>5</v>
      </c>
      <c r="L23" s="9">
        <v>0</v>
      </c>
      <c r="M23" s="9">
        <v>0</v>
      </c>
      <c r="N23" s="9">
        <v>5</v>
      </c>
      <c r="O23" s="9">
        <v>0</v>
      </c>
      <c r="P23" s="9">
        <v>0</v>
      </c>
      <c r="Q23" s="67">
        <v>10</v>
      </c>
      <c r="R23" s="9">
        <v>0</v>
      </c>
      <c r="S23" s="9">
        <v>0</v>
      </c>
    </row>
    <row r="24" spans="1:19" ht="24" customHeight="1">
      <c r="A24" s="157"/>
      <c r="B24" s="9"/>
      <c r="C24" s="9"/>
      <c r="D24" s="9"/>
      <c r="E24" s="1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9">
        <f>SUM(Q4:Q23)</f>
        <v>390</v>
      </c>
      <c r="R24" s="99">
        <f>SUM(R4:R23)</f>
        <v>17</v>
      </c>
      <c r="S24" s="99">
        <f>SUM(S4:S23)</f>
        <v>51</v>
      </c>
    </row>
    <row r="25" spans="1:19" ht="31.15" customHeight="1">
      <c r="A25" s="15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</sheetData>
  <mergeCells count="7">
    <mergeCell ref="Q2:S2"/>
    <mergeCell ref="A2:A3"/>
    <mergeCell ref="B2:D2"/>
    <mergeCell ref="E2:G2"/>
    <mergeCell ref="H2:J2"/>
    <mergeCell ref="K2:M2"/>
    <mergeCell ref="N2:P2"/>
  </mergeCells>
  <pageMargins left="0.7086614173228347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topLeftCell="J1" workbookViewId="0">
      <selection activeCell="K2" sqref="K2:Q2"/>
    </sheetView>
  </sheetViews>
  <sheetFormatPr defaultRowHeight="15.75"/>
  <cols>
    <col min="1" max="1" width="3.85546875" style="22" customWidth="1"/>
    <col min="2" max="2" width="35.140625" style="22" customWidth="1"/>
    <col min="3" max="3" width="8" style="22" customWidth="1"/>
    <col min="4" max="4" width="16.28515625" style="22" customWidth="1"/>
    <col min="5" max="5" width="12.7109375" style="22" customWidth="1"/>
    <col min="6" max="6" width="18.85546875" style="22" customWidth="1"/>
    <col min="7" max="7" width="12.85546875" style="22" customWidth="1"/>
    <col min="8" max="8" width="14.42578125" style="22" customWidth="1"/>
    <col min="9" max="9" width="18.140625" style="22" customWidth="1"/>
    <col min="10" max="10" width="9.140625" style="22"/>
    <col min="11" max="11" width="5.28515625" style="22" customWidth="1"/>
    <col min="12" max="12" width="38.5703125" style="22" customWidth="1"/>
    <col min="13" max="13" width="32.28515625" style="22" customWidth="1"/>
    <col min="14" max="14" width="12.28515625" style="22" customWidth="1"/>
    <col min="15" max="15" width="15.42578125" style="22" customWidth="1"/>
    <col min="16" max="16" width="19.28515625" style="22" customWidth="1"/>
    <col min="17" max="17" width="43" style="22" customWidth="1"/>
    <col min="18" max="16384" width="9.140625" style="22"/>
  </cols>
  <sheetData>
    <row r="1" spans="1:17" ht="19.5" customHeight="1">
      <c r="A1" s="328" t="s">
        <v>351</v>
      </c>
      <c r="B1" s="329"/>
      <c r="C1" s="329"/>
      <c r="D1" s="329"/>
      <c r="E1" s="329"/>
      <c r="F1" s="329"/>
      <c r="G1" s="329"/>
      <c r="H1" s="329"/>
      <c r="I1" s="330"/>
      <c r="J1" s="248"/>
      <c r="K1" s="332" t="s">
        <v>339</v>
      </c>
      <c r="L1" s="333"/>
      <c r="M1" s="333"/>
      <c r="N1" s="333"/>
      <c r="O1" s="333"/>
      <c r="P1" s="333"/>
      <c r="Q1" s="334"/>
    </row>
    <row r="2" spans="1:17" s="188" customFormat="1" ht="27.75" customHeight="1">
      <c r="A2" s="322" t="s">
        <v>339</v>
      </c>
      <c r="B2" s="323"/>
      <c r="C2" s="323"/>
      <c r="D2" s="323"/>
      <c r="E2" s="323"/>
      <c r="F2" s="323"/>
      <c r="G2" s="323"/>
      <c r="H2" s="323"/>
      <c r="I2" s="323"/>
      <c r="K2" s="274" t="s">
        <v>360</v>
      </c>
      <c r="L2" s="302"/>
      <c r="M2" s="302"/>
      <c r="N2" s="302"/>
      <c r="O2" s="302"/>
      <c r="P2" s="302"/>
      <c r="Q2" s="331"/>
    </row>
    <row r="3" spans="1:17" s="188" customFormat="1" ht="32.25" customHeight="1">
      <c r="A3" s="324" t="s">
        <v>146</v>
      </c>
      <c r="B3" s="325"/>
      <c r="C3" s="325"/>
      <c r="D3" s="325"/>
      <c r="E3" s="326"/>
      <c r="F3" s="326"/>
      <c r="G3" s="326"/>
      <c r="H3" s="325"/>
      <c r="I3" s="327"/>
      <c r="J3" s="195"/>
      <c r="K3" s="185" t="s">
        <v>0</v>
      </c>
      <c r="L3" s="185" t="s">
        <v>1</v>
      </c>
      <c r="M3" s="207" t="s">
        <v>3</v>
      </c>
      <c r="N3" s="185" t="s">
        <v>5</v>
      </c>
      <c r="O3" s="185" t="s">
        <v>4</v>
      </c>
      <c r="P3" s="185" t="s">
        <v>83</v>
      </c>
      <c r="Q3" s="186" t="s">
        <v>358</v>
      </c>
    </row>
    <row r="4" spans="1:17" ht="24" customHeight="1">
      <c r="A4" s="249" t="s">
        <v>0</v>
      </c>
      <c r="B4" s="186" t="s">
        <v>149</v>
      </c>
      <c r="C4" s="186" t="s">
        <v>2</v>
      </c>
      <c r="D4" s="191" t="s">
        <v>135</v>
      </c>
      <c r="E4" s="191" t="s">
        <v>136</v>
      </c>
      <c r="F4" s="191" t="s">
        <v>137</v>
      </c>
      <c r="G4" s="185" t="s">
        <v>187</v>
      </c>
      <c r="H4" s="186" t="s">
        <v>150</v>
      </c>
      <c r="I4" s="186" t="s">
        <v>83</v>
      </c>
      <c r="K4" s="243">
        <v>1</v>
      </c>
      <c r="L4" s="205" t="s">
        <v>236</v>
      </c>
      <c r="M4" s="206" t="s">
        <v>217</v>
      </c>
      <c r="N4" s="243">
        <v>20</v>
      </c>
      <c r="O4" s="243" t="s">
        <v>34</v>
      </c>
      <c r="P4" s="245" t="s">
        <v>239</v>
      </c>
      <c r="Q4" s="247" t="s">
        <v>359</v>
      </c>
    </row>
    <row r="5" spans="1:17" ht="16.5" customHeight="1">
      <c r="A5" s="194">
        <v>1</v>
      </c>
      <c r="B5" s="61" t="s">
        <v>218</v>
      </c>
      <c r="C5" s="14">
        <v>7</v>
      </c>
      <c r="D5" s="62" t="s">
        <v>313</v>
      </c>
      <c r="E5" s="62" t="s">
        <v>314</v>
      </c>
      <c r="F5" s="62" t="s">
        <v>156</v>
      </c>
      <c r="G5" s="14">
        <v>92</v>
      </c>
      <c r="H5" s="14" t="s">
        <v>14</v>
      </c>
      <c r="I5" s="14" t="s">
        <v>338</v>
      </c>
      <c r="K5" s="243">
        <v>2</v>
      </c>
      <c r="L5" s="189" t="s">
        <v>334</v>
      </c>
      <c r="M5" s="206" t="s">
        <v>215</v>
      </c>
      <c r="N5" s="244">
        <v>41</v>
      </c>
      <c r="O5" s="244" t="s">
        <v>34</v>
      </c>
      <c r="P5" s="14" t="s">
        <v>105</v>
      </c>
      <c r="Q5" s="246" t="s">
        <v>357</v>
      </c>
    </row>
    <row r="6" spans="1:17" ht="16.5" customHeight="1">
      <c r="A6" s="194">
        <v>2</v>
      </c>
      <c r="B6" s="61" t="s">
        <v>215</v>
      </c>
      <c r="C6" s="14">
        <v>7</v>
      </c>
      <c r="D6" s="82" t="s">
        <v>319</v>
      </c>
      <c r="E6" s="62" t="s">
        <v>273</v>
      </c>
      <c r="F6" s="62" t="s">
        <v>128</v>
      </c>
      <c r="G6" s="14">
        <v>92</v>
      </c>
      <c r="H6" s="14" t="s">
        <v>14</v>
      </c>
      <c r="I6" s="14" t="s">
        <v>338</v>
      </c>
      <c r="K6" s="243">
        <v>3</v>
      </c>
      <c r="L6" s="16" t="s">
        <v>237</v>
      </c>
      <c r="M6" s="206" t="s">
        <v>216</v>
      </c>
      <c r="N6" s="244">
        <v>19.5</v>
      </c>
      <c r="O6" s="244" t="s">
        <v>34</v>
      </c>
      <c r="P6" s="245" t="s">
        <v>239</v>
      </c>
      <c r="Q6" s="246" t="s">
        <v>352</v>
      </c>
    </row>
    <row r="7" spans="1:17" ht="16.5" customHeight="1">
      <c r="A7" s="194">
        <v>3</v>
      </c>
      <c r="B7" s="222" t="s">
        <v>217</v>
      </c>
      <c r="C7" s="5">
        <v>7</v>
      </c>
      <c r="D7" s="228" t="s">
        <v>242</v>
      </c>
      <c r="E7" s="62" t="s">
        <v>243</v>
      </c>
      <c r="F7" s="62" t="s">
        <v>128</v>
      </c>
      <c r="G7" s="5">
        <v>66.91</v>
      </c>
      <c r="H7" s="5" t="s">
        <v>34</v>
      </c>
      <c r="I7" s="14" t="s">
        <v>45</v>
      </c>
      <c r="K7" s="243">
        <v>4</v>
      </c>
      <c r="L7" s="208" t="s">
        <v>327</v>
      </c>
      <c r="M7" s="209" t="s">
        <v>216</v>
      </c>
      <c r="N7" s="202">
        <v>48</v>
      </c>
      <c r="O7" s="202" t="s">
        <v>16</v>
      </c>
      <c r="P7" s="201" t="s">
        <v>105</v>
      </c>
      <c r="Q7" s="246" t="s">
        <v>352</v>
      </c>
    </row>
    <row r="8" spans="1:17" ht="16.5" customHeight="1">
      <c r="A8" s="194">
        <v>4</v>
      </c>
      <c r="B8" s="61" t="s">
        <v>218</v>
      </c>
      <c r="C8" s="14">
        <v>7</v>
      </c>
      <c r="D8" s="62" t="s">
        <v>311</v>
      </c>
      <c r="E8" s="62" t="s">
        <v>221</v>
      </c>
      <c r="F8" s="62" t="s">
        <v>301</v>
      </c>
      <c r="G8" s="14">
        <v>97</v>
      </c>
      <c r="H8" s="14" t="s">
        <v>16</v>
      </c>
      <c r="I8" s="14" t="s">
        <v>338</v>
      </c>
      <c r="K8" s="243">
        <v>5</v>
      </c>
      <c r="L8" s="208" t="s">
        <v>327</v>
      </c>
      <c r="M8" s="209" t="s">
        <v>216</v>
      </c>
      <c r="N8" s="202">
        <v>14</v>
      </c>
      <c r="O8" s="202" t="s">
        <v>34</v>
      </c>
      <c r="P8" s="201" t="s">
        <v>341</v>
      </c>
      <c r="Q8" s="246" t="s">
        <v>352</v>
      </c>
    </row>
    <row r="9" spans="1:17" ht="16.5" customHeight="1">
      <c r="A9" s="194">
        <v>5</v>
      </c>
      <c r="B9" s="61" t="s">
        <v>218</v>
      </c>
      <c r="C9" s="5">
        <v>7</v>
      </c>
      <c r="D9" s="228" t="s">
        <v>253</v>
      </c>
      <c r="E9" s="62" t="s">
        <v>254</v>
      </c>
      <c r="F9" s="62" t="s">
        <v>255</v>
      </c>
      <c r="G9" s="5" t="s">
        <v>256</v>
      </c>
      <c r="H9" s="5" t="s">
        <v>16</v>
      </c>
      <c r="I9" s="14" t="s">
        <v>45</v>
      </c>
      <c r="K9" s="243">
        <v>6</v>
      </c>
      <c r="L9" s="189" t="s">
        <v>330</v>
      </c>
      <c r="M9" s="206" t="s">
        <v>218</v>
      </c>
      <c r="N9" s="244">
        <v>10</v>
      </c>
      <c r="O9" s="244" t="s">
        <v>34</v>
      </c>
      <c r="P9" s="245" t="s">
        <v>341</v>
      </c>
      <c r="Q9" s="246" t="s">
        <v>355</v>
      </c>
    </row>
    <row r="10" spans="1:17" ht="16.5" customHeight="1">
      <c r="A10" s="194">
        <v>6</v>
      </c>
      <c r="B10" s="222" t="s">
        <v>216</v>
      </c>
      <c r="C10" s="14">
        <v>8</v>
      </c>
      <c r="D10" s="223" t="s">
        <v>302</v>
      </c>
      <c r="E10" s="82" t="s">
        <v>303</v>
      </c>
      <c r="F10" s="82" t="s">
        <v>190</v>
      </c>
      <c r="G10" s="14">
        <v>20</v>
      </c>
      <c r="H10" s="14" t="s">
        <v>14</v>
      </c>
      <c r="I10" s="14" t="s">
        <v>107</v>
      </c>
      <c r="K10" s="243">
        <v>7</v>
      </c>
      <c r="L10" s="189" t="s">
        <v>331</v>
      </c>
      <c r="M10" s="206" t="s">
        <v>216</v>
      </c>
      <c r="N10" s="244">
        <v>13</v>
      </c>
      <c r="O10" s="244" t="s">
        <v>34</v>
      </c>
      <c r="P10" s="245" t="s">
        <v>341</v>
      </c>
      <c r="Q10" s="246" t="s">
        <v>353</v>
      </c>
    </row>
    <row r="11" spans="1:17" ht="16.5" customHeight="1">
      <c r="A11" s="194">
        <v>7</v>
      </c>
      <c r="B11" s="222" t="s">
        <v>217</v>
      </c>
      <c r="C11" s="14">
        <v>8</v>
      </c>
      <c r="D11" s="82" t="s">
        <v>297</v>
      </c>
      <c r="E11" s="82" t="s">
        <v>298</v>
      </c>
      <c r="F11" s="82" t="s">
        <v>299</v>
      </c>
      <c r="G11" s="14">
        <v>23</v>
      </c>
      <c r="H11" s="14" t="s">
        <v>14</v>
      </c>
      <c r="I11" s="14" t="s">
        <v>107</v>
      </c>
      <c r="K11" s="243">
        <v>8</v>
      </c>
      <c r="L11" s="16" t="s">
        <v>233</v>
      </c>
      <c r="M11" s="206" t="s">
        <v>215</v>
      </c>
      <c r="N11" s="244">
        <v>23.5</v>
      </c>
      <c r="O11" s="244" t="s">
        <v>34</v>
      </c>
      <c r="P11" s="245" t="s">
        <v>239</v>
      </c>
      <c r="Q11" s="246" t="s">
        <v>357</v>
      </c>
    </row>
    <row r="12" spans="1:17" ht="16.5" customHeight="1">
      <c r="A12" s="194">
        <v>8</v>
      </c>
      <c r="B12" s="224" t="s">
        <v>340</v>
      </c>
      <c r="C12" s="14">
        <v>8</v>
      </c>
      <c r="D12" s="82" t="s">
        <v>300</v>
      </c>
      <c r="E12" s="82" t="s">
        <v>168</v>
      </c>
      <c r="F12" s="82" t="s">
        <v>301</v>
      </c>
      <c r="G12" s="14">
        <v>22</v>
      </c>
      <c r="H12" s="14" t="s">
        <v>14</v>
      </c>
      <c r="I12" s="14" t="s">
        <v>107</v>
      </c>
      <c r="K12" s="243">
        <v>9</v>
      </c>
      <c r="L12" s="189" t="s">
        <v>238</v>
      </c>
      <c r="M12" s="17" t="s">
        <v>215</v>
      </c>
      <c r="N12" s="244">
        <v>10</v>
      </c>
      <c r="O12" s="244" t="s">
        <v>14</v>
      </c>
      <c r="P12" s="245" t="s">
        <v>341</v>
      </c>
      <c r="Q12" s="246" t="s">
        <v>354</v>
      </c>
    </row>
    <row r="13" spans="1:17" ht="16.5" customHeight="1">
      <c r="A13" s="194">
        <v>9</v>
      </c>
      <c r="B13" s="222" t="s">
        <v>218</v>
      </c>
      <c r="C13" s="14">
        <v>8</v>
      </c>
      <c r="D13" s="62" t="s">
        <v>219</v>
      </c>
      <c r="E13" s="62" t="s">
        <v>220</v>
      </c>
      <c r="F13" s="62" t="s">
        <v>177</v>
      </c>
      <c r="G13" s="14">
        <v>68</v>
      </c>
      <c r="H13" s="14" t="s">
        <v>14</v>
      </c>
      <c r="I13" s="14" t="s">
        <v>178</v>
      </c>
      <c r="K13" s="243">
        <v>10</v>
      </c>
      <c r="L13" s="189" t="s">
        <v>329</v>
      </c>
      <c r="M13" s="17" t="s">
        <v>218</v>
      </c>
      <c r="N13" s="244">
        <v>11</v>
      </c>
      <c r="O13" s="244" t="s">
        <v>34</v>
      </c>
      <c r="P13" s="245" t="s">
        <v>341</v>
      </c>
      <c r="Q13" s="246" t="s">
        <v>355</v>
      </c>
    </row>
    <row r="14" spans="1:17" ht="16.5" customHeight="1">
      <c r="A14" s="194">
        <v>10</v>
      </c>
      <c r="B14" s="224" t="s">
        <v>214</v>
      </c>
      <c r="C14" s="14">
        <v>8</v>
      </c>
      <c r="D14" s="62" t="s">
        <v>274</v>
      </c>
      <c r="E14" s="62" t="s">
        <v>275</v>
      </c>
      <c r="F14" s="62" t="s">
        <v>121</v>
      </c>
      <c r="G14" s="14">
        <v>103</v>
      </c>
      <c r="H14" s="14" t="s">
        <v>16</v>
      </c>
      <c r="I14" s="14" t="s">
        <v>338</v>
      </c>
      <c r="K14" s="243">
        <v>11</v>
      </c>
      <c r="L14" s="211" t="s">
        <v>230</v>
      </c>
      <c r="M14" s="210" t="s">
        <v>215</v>
      </c>
      <c r="N14" s="202">
        <v>28</v>
      </c>
      <c r="O14" s="202" t="s">
        <v>16</v>
      </c>
      <c r="P14" s="201" t="s">
        <v>239</v>
      </c>
      <c r="Q14" s="246" t="s">
        <v>354</v>
      </c>
    </row>
    <row r="15" spans="1:17" ht="16.5" customHeight="1">
      <c r="A15" s="194">
        <v>11</v>
      </c>
      <c r="B15" s="222" t="s">
        <v>218</v>
      </c>
      <c r="C15" s="14">
        <v>8</v>
      </c>
      <c r="D15" s="62" t="s">
        <v>292</v>
      </c>
      <c r="E15" s="62" t="s">
        <v>113</v>
      </c>
      <c r="F15" s="62" t="s">
        <v>166</v>
      </c>
      <c r="G15" s="14">
        <v>64.5</v>
      </c>
      <c r="H15" s="14" t="s">
        <v>14</v>
      </c>
      <c r="I15" s="14" t="s">
        <v>178</v>
      </c>
      <c r="K15" s="243">
        <v>12</v>
      </c>
      <c r="L15" s="208" t="s">
        <v>230</v>
      </c>
      <c r="M15" s="210" t="s">
        <v>342</v>
      </c>
      <c r="N15" s="202">
        <v>13</v>
      </c>
      <c r="O15" s="202" t="s">
        <v>34</v>
      </c>
      <c r="P15" s="201" t="s">
        <v>341</v>
      </c>
      <c r="Q15" s="246" t="s">
        <v>354</v>
      </c>
    </row>
    <row r="16" spans="1:17" ht="16.5" customHeight="1">
      <c r="A16" s="194">
        <v>12</v>
      </c>
      <c r="B16" s="222" t="s">
        <v>218</v>
      </c>
      <c r="C16" s="14">
        <v>8</v>
      </c>
      <c r="D16" s="82" t="s">
        <v>170</v>
      </c>
      <c r="E16" s="82" t="s">
        <v>153</v>
      </c>
      <c r="F16" s="82" t="s">
        <v>171</v>
      </c>
      <c r="G16" s="14">
        <v>22</v>
      </c>
      <c r="H16" s="14" t="s">
        <v>14</v>
      </c>
      <c r="I16" s="14" t="s">
        <v>107</v>
      </c>
      <c r="K16" s="243">
        <v>13</v>
      </c>
      <c r="L16" s="16" t="s">
        <v>232</v>
      </c>
      <c r="M16" s="17" t="s">
        <v>215</v>
      </c>
      <c r="N16" s="244">
        <v>25</v>
      </c>
      <c r="O16" s="244" t="s">
        <v>34</v>
      </c>
      <c r="P16" s="245" t="s">
        <v>239</v>
      </c>
      <c r="Q16" s="246" t="s">
        <v>354</v>
      </c>
    </row>
    <row r="17" spans="1:17" ht="16.5" customHeight="1">
      <c r="A17" s="194">
        <v>13</v>
      </c>
      <c r="B17" s="61" t="s">
        <v>218</v>
      </c>
      <c r="C17" s="14">
        <v>8</v>
      </c>
      <c r="D17" s="62" t="s">
        <v>188</v>
      </c>
      <c r="E17" s="204" t="s">
        <v>189</v>
      </c>
      <c r="F17" s="86" t="s">
        <v>120</v>
      </c>
      <c r="G17" s="14">
        <v>98</v>
      </c>
      <c r="H17" s="14" t="s">
        <v>14</v>
      </c>
      <c r="I17" s="14" t="s">
        <v>338</v>
      </c>
      <c r="K17" s="243">
        <v>14</v>
      </c>
      <c r="L17" s="208" t="s">
        <v>231</v>
      </c>
      <c r="M17" s="210" t="s">
        <v>218</v>
      </c>
      <c r="N17" s="202">
        <v>13</v>
      </c>
      <c r="O17" s="202" t="s">
        <v>34</v>
      </c>
      <c r="P17" s="201" t="s">
        <v>341</v>
      </c>
      <c r="Q17" s="246" t="s">
        <v>355</v>
      </c>
    </row>
    <row r="18" spans="1:17" ht="16.5" customHeight="1">
      <c r="A18" s="194">
        <v>14</v>
      </c>
      <c r="B18" s="61" t="s">
        <v>216</v>
      </c>
      <c r="C18" s="5">
        <v>8</v>
      </c>
      <c r="D18" s="228" t="s">
        <v>246</v>
      </c>
      <c r="E18" s="62" t="s">
        <v>176</v>
      </c>
      <c r="F18" s="62" t="s">
        <v>157</v>
      </c>
      <c r="G18" s="5">
        <v>64.459999999999994</v>
      </c>
      <c r="H18" s="5" t="s">
        <v>34</v>
      </c>
      <c r="I18" s="14" t="s">
        <v>45</v>
      </c>
      <c r="K18" s="243">
        <v>15</v>
      </c>
      <c r="L18" s="208" t="s">
        <v>231</v>
      </c>
      <c r="M18" s="210" t="s">
        <v>218</v>
      </c>
      <c r="N18" s="202">
        <v>41</v>
      </c>
      <c r="O18" s="202" t="s">
        <v>34</v>
      </c>
      <c r="P18" s="201" t="s">
        <v>105</v>
      </c>
      <c r="Q18" s="246" t="s">
        <v>355</v>
      </c>
    </row>
    <row r="19" spans="1:17" ht="16.5" customHeight="1">
      <c r="A19" s="194">
        <v>15</v>
      </c>
      <c r="B19" s="222" t="s">
        <v>218</v>
      </c>
      <c r="C19" s="14">
        <v>8</v>
      </c>
      <c r="D19" s="62" t="s">
        <v>167</v>
      </c>
      <c r="E19" s="62" t="s">
        <v>168</v>
      </c>
      <c r="F19" s="62" t="s">
        <v>169</v>
      </c>
      <c r="G19" s="14">
        <v>52</v>
      </c>
      <c r="H19" s="14" t="s">
        <v>14</v>
      </c>
      <c r="I19" s="5" t="s">
        <v>47</v>
      </c>
      <c r="K19" s="243">
        <v>16</v>
      </c>
      <c r="L19" s="211" t="s">
        <v>231</v>
      </c>
      <c r="M19" s="210" t="s">
        <v>218</v>
      </c>
      <c r="N19" s="202">
        <v>26</v>
      </c>
      <c r="O19" s="202" t="s">
        <v>34</v>
      </c>
      <c r="P19" s="201" t="s">
        <v>239</v>
      </c>
      <c r="Q19" s="246" t="s">
        <v>355</v>
      </c>
    </row>
    <row r="20" spans="1:17" ht="16.5" customHeight="1">
      <c r="A20" s="194">
        <v>16</v>
      </c>
      <c r="B20" s="190" t="s">
        <v>216</v>
      </c>
      <c r="C20" s="198">
        <v>8</v>
      </c>
      <c r="D20" s="200" t="s">
        <v>315</v>
      </c>
      <c r="E20" s="200" t="s">
        <v>316</v>
      </c>
      <c r="F20" s="200" t="s">
        <v>270</v>
      </c>
      <c r="G20" s="198">
        <v>56</v>
      </c>
      <c r="H20" s="198" t="s">
        <v>16</v>
      </c>
      <c r="I20" s="198" t="s">
        <v>110</v>
      </c>
      <c r="K20" s="243">
        <v>17</v>
      </c>
      <c r="L20" s="189" t="s">
        <v>332</v>
      </c>
      <c r="M20" s="17" t="s">
        <v>216</v>
      </c>
      <c r="N20" s="244">
        <v>11</v>
      </c>
      <c r="O20" s="244" t="s">
        <v>34</v>
      </c>
      <c r="P20" s="245" t="s">
        <v>341</v>
      </c>
      <c r="Q20" s="246" t="s">
        <v>352</v>
      </c>
    </row>
    <row r="21" spans="1:17" ht="16.5" customHeight="1">
      <c r="A21" s="194">
        <v>17</v>
      </c>
      <c r="B21" s="61" t="s">
        <v>216</v>
      </c>
      <c r="C21" s="5">
        <v>8</v>
      </c>
      <c r="D21" s="228" t="s">
        <v>244</v>
      </c>
      <c r="E21" s="62" t="s">
        <v>245</v>
      </c>
      <c r="F21" s="62" t="s">
        <v>120</v>
      </c>
      <c r="G21" s="5">
        <v>65.349999999999994</v>
      </c>
      <c r="H21" s="5" t="s">
        <v>34</v>
      </c>
      <c r="I21" s="14" t="s">
        <v>45</v>
      </c>
      <c r="K21" s="243">
        <v>18</v>
      </c>
      <c r="L21" s="189" t="s">
        <v>333</v>
      </c>
      <c r="M21" s="17" t="s">
        <v>217</v>
      </c>
      <c r="N21" s="244">
        <v>11</v>
      </c>
      <c r="O21" s="244" t="s">
        <v>34</v>
      </c>
      <c r="P21" s="245" t="s">
        <v>341</v>
      </c>
      <c r="Q21" s="17" t="s">
        <v>356</v>
      </c>
    </row>
    <row r="22" spans="1:17" ht="16.5" customHeight="1">
      <c r="A22" s="194">
        <v>1</v>
      </c>
      <c r="B22" s="61" t="s">
        <v>215</v>
      </c>
      <c r="C22" s="5">
        <v>8</v>
      </c>
      <c r="D22" s="228" t="s">
        <v>240</v>
      </c>
      <c r="E22" s="62" t="s">
        <v>241</v>
      </c>
      <c r="F22" s="62" t="s">
        <v>190</v>
      </c>
      <c r="G22" s="5">
        <v>70.010000000000005</v>
      </c>
      <c r="H22" s="5" t="s">
        <v>16</v>
      </c>
      <c r="I22" s="14" t="s">
        <v>45</v>
      </c>
      <c r="K22" s="243">
        <v>19</v>
      </c>
      <c r="L22" s="189" t="s">
        <v>335</v>
      </c>
      <c r="M22" s="17" t="s">
        <v>215</v>
      </c>
      <c r="N22" s="244">
        <v>10</v>
      </c>
      <c r="O22" s="244" t="s">
        <v>34</v>
      </c>
      <c r="P22" s="245" t="s">
        <v>341</v>
      </c>
      <c r="Q22" s="246" t="s">
        <v>357</v>
      </c>
    </row>
    <row r="23" spans="1:17" ht="16.5" customHeight="1">
      <c r="A23" s="194">
        <v>19</v>
      </c>
      <c r="B23" s="190" t="s">
        <v>216</v>
      </c>
      <c r="C23" s="198">
        <v>8</v>
      </c>
      <c r="D23" s="200" t="s">
        <v>125</v>
      </c>
      <c r="E23" s="200" t="s">
        <v>126</v>
      </c>
      <c r="F23" s="200" t="s">
        <v>123</v>
      </c>
      <c r="G23" s="198">
        <v>52</v>
      </c>
      <c r="H23" s="198" t="s">
        <v>14</v>
      </c>
      <c r="I23" s="198" t="s">
        <v>110</v>
      </c>
      <c r="K23" s="243">
        <v>20</v>
      </c>
      <c r="L23" s="208" t="s">
        <v>326</v>
      </c>
      <c r="M23" s="210" t="s">
        <v>216</v>
      </c>
      <c r="N23" s="202">
        <v>15</v>
      </c>
      <c r="O23" s="202" t="s">
        <v>34</v>
      </c>
      <c r="P23" s="201" t="s">
        <v>341</v>
      </c>
      <c r="Q23" s="246" t="s">
        <v>352</v>
      </c>
    </row>
    <row r="24" spans="1:17" ht="16.5" customHeight="1">
      <c r="A24" s="194">
        <v>20</v>
      </c>
      <c r="B24" s="61" t="s">
        <v>218</v>
      </c>
      <c r="C24" s="14">
        <v>8</v>
      </c>
      <c r="D24" s="62" t="s">
        <v>337</v>
      </c>
      <c r="E24" s="62" t="s">
        <v>124</v>
      </c>
      <c r="F24" s="62" t="s">
        <v>128</v>
      </c>
      <c r="G24" s="14">
        <v>110</v>
      </c>
      <c r="H24" s="14" t="s">
        <v>16</v>
      </c>
      <c r="I24" s="14" t="s">
        <v>338</v>
      </c>
      <c r="K24" s="243">
        <v>21</v>
      </c>
      <c r="L24" s="208" t="s">
        <v>326</v>
      </c>
      <c r="M24" s="210" t="s">
        <v>216</v>
      </c>
      <c r="N24" s="202">
        <v>42</v>
      </c>
      <c r="O24" s="202" t="s">
        <v>34</v>
      </c>
      <c r="P24" s="201" t="s">
        <v>105</v>
      </c>
      <c r="Q24" s="246" t="s">
        <v>352</v>
      </c>
    </row>
    <row r="25" spans="1:17" ht="16.5" customHeight="1">
      <c r="A25" s="194">
        <v>21</v>
      </c>
      <c r="B25" s="61" t="s">
        <v>215</v>
      </c>
      <c r="C25" s="14">
        <v>8</v>
      </c>
      <c r="D25" s="82" t="s">
        <v>152</v>
      </c>
      <c r="E25" s="62" t="s">
        <v>153</v>
      </c>
      <c r="F25" s="62" t="s">
        <v>154</v>
      </c>
      <c r="G25" s="14">
        <v>50</v>
      </c>
      <c r="H25" s="14" t="s">
        <v>14</v>
      </c>
      <c r="I25" s="5" t="s">
        <v>47</v>
      </c>
      <c r="K25" s="243">
        <v>22</v>
      </c>
      <c r="L25" s="189" t="s">
        <v>324</v>
      </c>
      <c r="M25" s="17" t="s">
        <v>342</v>
      </c>
      <c r="N25" s="244">
        <v>11</v>
      </c>
      <c r="O25" s="244" t="s">
        <v>34</v>
      </c>
      <c r="P25" s="245" t="s">
        <v>341</v>
      </c>
      <c r="Q25" s="246" t="s">
        <v>357</v>
      </c>
    </row>
    <row r="26" spans="1:17" ht="16.5" customHeight="1">
      <c r="A26" s="194">
        <v>22</v>
      </c>
      <c r="B26" s="224" t="s">
        <v>226</v>
      </c>
      <c r="C26" s="14">
        <v>8</v>
      </c>
      <c r="D26" s="62" t="s">
        <v>296</v>
      </c>
      <c r="E26" s="62" t="s">
        <v>192</v>
      </c>
      <c r="F26" s="62" t="s">
        <v>223</v>
      </c>
      <c r="G26" s="14">
        <v>24</v>
      </c>
      <c r="H26" s="14" t="s">
        <v>16</v>
      </c>
      <c r="I26" s="14" t="s">
        <v>107</v>
      </c>
      <c r="K26" s="243">
        <v>23</v>
      </c>
      <c r="L26" s="208" t="s">
        <v>325</v>
      </c>
      <c r="M26" s="209" t="s">
        <v>216</v>
      </c>
      <c r="N26" s="202">
        <v>16</v>
      </c>
      <c r="O26" s="202" t="s">
        <v>16</v>
      </c>
      <c r="P26" s="201" t="s">
        <v>341</v>
      </c>
      <c r="Q26" s="246" t="s">
        <v>352</v>
      </c>
    </row>
    <row r="27" spans="1:17" ht="16.5" customHeight="1">
      <c r="A27" s="194">
        <v>23</v>
      </c>
      <c r="B27" s="222" t="s">
        <v>216</v>
      </c>
      <c r="C27" s="14">
        <v>9</v>
      </c>
      <c r="D27" s="4" t="s">
        <v>280</v>
      </c>
      <c r="E27" s="4" t="s">
        <v>265</v>
      </c>
      <c r="F27" s="55" t="s">
        <v>266</v>
      </c>
      <c r="G27" s="14">
        <v>60</v>
      </c>
      <c r="H27" s="14" t="s">
        <v>14</v>
      </c>
      <c r="I27" s="14" t="s">
        <v>178</v>
      </c>
      <c r="K27" s="243">
        <v>24</v>
      </c>
      <c r="L27" s="208" t="s">
        <v>325</v>
      </c>
      <c r="M27" s="209" t="s">
        <v>216</v>
      </c>
      <c r="N27" s="202">
        <v>41</v>
      </c>
      <c r="O27" s="202" t="s">
        <v>34</v>
      </c>
      <c r="P27" s="201" t="s">
        <v>105</v>
      </c>
      <c r="Q27" s="246" t="s">
        <v>352</v>
      </c>
    </row>
    <row r="28" spans="1:17" ht="16.5" customHeight="1">
      <c r="A28" s="194">
        <v>24</v>
      </c>
      <c r="B28" s="232" t="s">
        <v>216</v>
      </c>
      <c r="C28" s="233">
        <v>9</v>
      </c>
      <c r="D28" s="234" t="s">
        <v>307</v>
      </c>
      <c r="E28" s="234" t="s">
        <v>189</v>
      </c>
      <c r="F28" s="235" t="s">
        <v>120</v>
      </c>
      <c r="G28" s="236">
        <v>26</v>
      </c>
      <c r="H28" s="236" t="s">
        <v>16</v>
      </c>
      <c r="I28" s="233" t="s">
        <v>42</v>
      </c>
      <c r="K28" s="243">
        <v>25</v>
      </c>
      <c r="L28" s="189" t="s">
        <v>328</v>
      </c>
      <c r="M28" s="206" t="s">
        <v>218</v>
      </c>
      <c r="N28" s="244">
        <v>13</v>
      </c>
      <c r="O28" s="244" t="s">
        <v>34</v>
      </c>
      <c r="P28" s="245" t="s">
        <v>341</v>
      </c>
      <c r="Q28" s="246" t="s">
        <v>355</v>
      </c>
    </row>
    <row r="29" spans="1:17" ht="16.5" customHeight="1">
      <c r="A29" s="194">
        <v>25</v>
      </c>
      <c r="B29" s="232" t="s">
        <v>216</v>
      </c>
      <c r="C29" s="233">
        <v>9</v>
      </c>
      <c r="D29" s="234" t="s">
        <v>307</v>
      </c>
      <c r="E29" s="237" t="s">
        <v>189</v>
      </c>
      <c r="F29" s="235" t="s">
        <v>120</v>
      </c>
      <c r="G29" s="233">
        <v>18</v>
      </c>
      <c r="H29" s="233" t="s">
        <v>14</v>
      </c>
      <c r="I29" s="233" t="s">
        <v>46</v>
      </c>
      <c r="K29" s="243">
        <v>26</v>
      </c>
      <c r="L29" s="189" t="s">
        <v>336</v>
      </c>
      <c r="M29" s="206" t="s">
        <v>216</v>
      </c>
      <c r="N29" s="244">
        <v>37</v>
      </c>
      <c r="O29" s="244" t="s">
        <v>34</v>
      </c>
      <c r="P29" s="14" t="s">
        <v>105</v>
      </c>
      <c r="Q29" s="246" t="s">
        <v>352</v>
      </c>
    </row>
    <row r="30" spans="1:17" ht="16.5" customHeight="1">
      <c r="A30" s="194">
        <v>26</v>
      </c>
      <c r="B30" s="61" t="s">
        <v>312</v>
      </c>
      <c r="C30" s="14">
        <v>9</v>
      </c>
      <c r="D30" s="62" t="s">
        <v>291</v>
      </c>
      <c r="E30" s="204" t="s">
        <v>269</v>
      </c>
      <c r="F30" s="62" t="s">
        <v>268</v>
      </c>
      <c r="G30" s="14">
        <v>68</v>
      </c>
      <c r="H30" s="14" t="s">
        <v>14</v>
      </c>
      <c r="I30" s="14" t="s">
        <v>178</v>
      </c>
      <c r="K30" s="243">
        <v>27</v>
      </c>
      <c r="L30" s="16" t="s">
        <v>235</v>
      </c>
      <c r="M30" s="206" t="s">
        <v>216</v>
      </c>
      <c r="N30" s="244">
        <v>22</v>
      </c>
      <c r="O30" s="244" t="s">
        <v>34</v>
      </c>
      <c r="P30" s="245" t="s">
        <v>239</v>
      </c>
      <c r="Q30" s="246" t="s">
        <v>352</v>
      </c>
    </row>
    <row r="31" spans="1:17" ht="16.5" customHeight="1">
      <c r="A31" s="194">
        <v>27</v>
      </c>
      <c r="B31" s="61" t="s">
        <v>218</v>
      </c>
      <c r="C31" s="5">
        <v>9</v>
      </c>
      <c r="D31" s="228" t="s">
        <v>250</v>
      </c>
      <c r="E31" s="204" t="s">
        <v>251</v>
      </c>
      <c r="F31" s="86" t="s">
        <v>132</v>
      </c>
      <c r="G31" s="5">
        <v>70.28</v>
      </c>
      <c r="H31" s="5" t="s">
        <v>34</v>
      </c>
      <c r="I31" s="14" t="s">
        <v>45</v>
      </c>
      <c r="K31" s="192">
        <v>28</v>
      </c>
      <c r="L31" s="16" t="s">
        <v>234</v>
      </c>
      <c r="M31" s="206" t="s">
        <v>218</v>
      </c>
      <c r="N31" s="193">
        <v>23</v>
      </c>
      <c r="O31" s="193" t="s">
        <v>34</v>
      </c>
      <c r="P31" s="194" t="s">
        <v>239</v>
      </c>
      <c r="Q31" s="246" t="s">
        <v>355</v>
      </c>
    </row>
    <row r="32" spans="1:17" s="90" customFormat="1" ht="16.5" customHeight="1">
      <c r="A32" s="194">
        <v>28</v>
      </c>
      <c r="B32" s="222" t="s">
        <v>216</v>
      </c>
      <c r="C32" s="14">
        <v>9</v>
      </c>
      <c r="D32" s="4" t="s">
        <v>163</v>
      </c>
      <c r="E32" s="4" t="s">
        <v>164</v>
      </c>
      <c r="F32" s="4" t="s">
        <v>165</v>
      </c>
      <c r="G32" s="14">
        <v>73</v>
      </c>
      <c r="H32" s="14" t="s">
        <v>14</v>
      </c>
      <c r="I32" s="14" t="s">
        <v>110</v>
      </c>
    </row>
    <row r="33" spans="1:9" s="90" customFormat="1" ht="16.5" customHeight="1">
      <c r="A33" s="194">
        <v>29</v>
      </c>
      <c r="B33" s="232" t="s">
        <v>216</v>
      </c>
      <c r="C33" s="233">
        <v>9</v>
      </c>
      <c r="D33" s="235" t="s">
        <v>163</v>
      </c>
      <c r="E33" s="235" t="s">
        <v>164</v>
      </c>
      <c r="F33" s="235" t="s">
        <v>165</v>
      </c>
      <c r="G33" s="233">
        <v>27.75</v>
      </c>
      <c r="H33" s="233" t="s">
        <v>14</v>
      </c>
      <c r="I33" s="233" t="s">
        <v>107</v>
      </c>
    </row>
    <row r="34" spans="1:9" s="90" customFormat="1" ht="16.5" customHeight="1">
      <c r="A34" s="194">
        <v>30</v>
      </c>
      <c r="B34" s="232" t="s">
        <v>216</v>
      </c>
      <c r="C34" s="233">
        <v>9</v>
      </c>
      <c r="D34" s="234" t="s">
        <v>163</v>
      </c>
      <c r="E34" s="234" t="s">
        <v>164</v>
      </c>
      <c r="F34" s="234" t="s">
        <v>165</v>
      </c>
      <c r="G34" s="236">
        <v>20</v>
      </c>
      <c r="H34" s="236" t="s">
        <v>14</v>
      </c>
      <c r="I34" s="233" t="s">
        <v>42</v>
      </c>
    </row>
    <row r="35" spans="1:9" s="90" customFormat="1" ht="16.5" customHeight="1">
      <c r="A35" s="194">
        <v>31</v>
      </c>
      <c r="B35" s="222" t="s">
        <v>216</v>
      </c>
      <c r="C35" s="14">
        <v>9</v>
      </c>
      <c r="D35" s="82" t="s">
        <v>133</v>
      </c>
      <c r="E35" s="82" t="s">
        <v>134</v>
      </c>
      <c r="F35" s="82" t="s">
        <v>120</v>
      </c>
      <c r="G35" s="14">
        <v>33.75</v>
      </c>
      <c r="H35" s="14" t="s">
        <v>16</v>
      </c>
      <c r="I35" s="14" t="s">
        <v>107</v>
      </c>
    </row>
    <row r="36" spans="1:9" s="90" customFormat="1" ht="16.5" customHeight="1">
      <c r="A36" s="194">
        <v>32</v>
      </c>
      <c r="B36" s="222" t="s">
        <v>216</v>
      </c>
      <c r="C36" s="14">
        <v>9</v>
      </c>
      <c r="D36" s="225" t="s">
        <v>281</v>
      </c>
      <c r="E36" s="62" t="s">
        <v>252</v>
      </c>
      <c r="F36" s="62" t="s">
        <v>282</v>
      </c>
      <c r="G36" s="14">
        <v>69.5</v>
      </c>
      <c r="H36" s="14" t="s">
        <v>14</v>
      </c>
      <c r="I36" s="14" t="s">
        <v>178</v>
      </c>
    </row>
    <row r="37" spans="1:9" s="90" customFormat="1" ht="16.5" customHeight="1">
      <c r="A37" s="194">
        <v>33</v>
      </c>
      <c r="B37" s="222" t="s">
        <v>217</v>
      </c>
      <c r="C37" s="14">
        <v>9</v>
      </c>
      <c r="D37" s="62" t="s">
        <v>161</v>
      </c>
      <c r="E37" s="62" t="s">
        <v>162</v>
      </c>
      <c r="F37" s="62" t="s">
        <v>128</v>
      </c>
      <c r="G37" s="14">
        <v>37</v>
      </c>
      <c r="H37" s="14" t="s">
        <v>14</v>
      </c>
      <c r="I37" s="5" t="s">
        <v>47</v>
      </c>
    </row>
    <row r="38" spans="1:9" s="90" customFormat="1" ht="16.5" customHeight="1">
      <c r="A38" s="194">
        <v>34</v>
      </c>
      <c r="B38" s="222" t="s">
        <v>216</v>
      </c>
      <c r="C38" s="14">
        <v>9</v>
      </c>
      <c r="D38" s="55" t="s">
        <v>305</v>
      </c>
      <c r="E38" s="55" t="s">
        <v>247</v>
      </c>
      <c r="F38" s="55" t="s">
        <v>122</v>
      </c>
      <c r="G38" s="14">
        <v>26</v>
      </c>
      <c r="H38" s="14" t="s">
        <v>14</v>
      </c>
      <c r="I38" s="14" t="s">
        <v>107</v>
      </c>
    </row>
    <row r="39" spans="1:9" s="90" customFormat="1" ht="16.5" customHeight="1">
      <c r="A39" s="194">
        <v>35</v>
      </c>
      <c r="B39" s="222" t="s">
        <v>216</v>
      </c>
      <c r="C39" s="14">
        <v>9</v>
      </c>
      <c r="D39" s="55" t="s">
        <v>306</v>
      </c>
      <c r="E39" s="55" t="s">
        <v>269</v>
      </c>
      <c r="F39" s="55" t="s">
        <v>279</v>
      </c>
      <c r="G39" s="14">
        <v>26</v>
      </c>
      <c r="H39" s="14" t="s">
        <v>14</v>
      </c>
      <c r="I39" s="14" t="s">
        <v>107</v>
      </c>
    </row>
    <row r="40" spans="1:9" s="90" customFormat="1" ht="16.5" customHeight="1">
      <c r="A40" s="194">
        <v>36</v>
      </c>
      <c r="B40" s="61" t="s">
        <v>215</v>
      </c>
      <c r="C40" s="5">
        <v>9</v>
      </c>
      <c r="D40" s="55" t="s">
        <v>191</v>
      </c>
      <c r="E40" s="62" t="s">
        <v>155</v>
      </c>
      <c r="F40" s="62" t="s">
        <v>120</v>
      </c>
      <c r="G40" s="14">
        <v>26.5</v>
      </c>
      <c r="H40" s="14" t="s">
        <v>14</v>
      </c>
      <c r="I40" s="14" t="s">
        <v>107</v>
      </c>
    </row>
    <row r="41" spans="1:9" s="90" customFormat="1" ht="16.5" customHeight="1">
      <c r="A41" s="194">
        <v>37</v>
      </c>
      <c r="B41" s="224" t="s">
        <v>340</v>
      </c>
      <c r="C41" s="14">
        <v>9</v>
      </c>
      <c r="D41" s="82" t="s">
        <v>304</v>
      </c>
      <c r="E41" s="82" t="s">
        <v>124</v>
      </c>
      <c r="F41" s="82" t="s">
        <v>128</v>
      </c>
      <c r="G41" s="14">
        <v>29</v>
      </c>
      <c r="H41" s="14" t="s">
        <v>14</v>
      </c>
      <c r="I41" s="14" t="s">
        <v>107</v>
      </c>
    </row>
    <row r="42" spans="1:9" s="90" customFormat="1" ht="16.5" customHeight="1">
      <c r="A42" s="194">
        <v>38</v>
      </c>
      <c r="B42" s="222" t="s">
        <v>216</v>
      </c>
      <c r="C42" s="14">
        <v>9</v>
      </c>
      <c r="D42" s="225" t="s">
        <v>283</v>
      </c>
      <c r="E42" s="226" t="s">
        <v>284</v>
      </c>
      <c r="F42" s="62" t="s">
        <v>285</v>
      </c>
      <c r="G42" s="14">
        <v>63</v>
      </c>
      <c r="H42" s="14" t="s">
        <v>14</v>
      </c>
      <c r="I42" s="14" t="s">
        <v>178</v>
      </c>
    </row>
    <row r="43" spans="1:9" s="90" customFormat="1" ht="16.5" customHeight="1">
      <c r="A43" s="194">
        <v>39</v>
      </c>
      <c r="B43" s="61" t="s">
        <v>215</v>
      </c>
      <c r="C43" s="14">
        <v>9</v>
      </c>
      <c r="D43" s="82" t="s">
        <v>222</v>
      </c>
      <c r="E43" s="204" t="s">
        <v>174</v>
      </c>
      <c r="F43" s="62" t="s">
        <v>132</v>
      </c>
      <c r="G43" s="5">
        <v>21</v>
      </c>
      <c r="H43" s="5" t="s">
        <v>14</v>
      </c>
      <c r="I43" s="14" t="s">
        <v>42</v>
      </c>
    </row>
    <row r="44" spans="1:9" ht="16.5" customHeight="1">
      <c r="A44" s="198">
        <v>40</v>
      </c>
      <c r="B44" s="222" t="s">
        <v>218</v>
      </c>
      <c r="C44" s="229">
        <v>9</v>
      </c>
      <c r="D44" s="230" t="s">
        <v>293</v>
      </c>
      <c r="E44" s="168" t="s">
        <v>294</v>
      </c>
      <c r="F44" s="168" t="s">
        <v>165</v>
      </c>
      <c r="G44" s="14">
        <v>72.5</v>
      </c>
      <c r="H44" s="14" t="s">
        <v>14</v>
      </c>
      <c r="I44" s="14" t="s">
        <v>178</v>
      </c>
    </row>
    <row r="45" spans="1:9" ht="16.5" customHeight="1">
      <c r="A45" s="198">
        <v>41</v>
      </c>
      <c r="B45" s="61" t="s">
        <v>218</v>
      </c>
      <c r="C45" s="5">
        <v>10</v>
      </c>
      <c r="D45" s="228" t="s">
        <v>248</v>
      </c>
      <c r="E45" s="62" t="s">
        <v>241</v>
      </c>
      <c r="F45" s="62" t="s">
        <v>122</v>
      </c>
      <c r="G45" s="5">
        <v>74.209999999999994</v>
      </c>
      <c r="H45" s="5" t="s">
        <v>16</v>
      </c>
      <c r="I45" s="14" t="s">
        <v>45</v>
      </c>
    </row>
    <row r="46" spans="1:9" ht="16.5" customHeight="1">
      <c r="A46" s="198">
        <v>42</v>
      </c>
      <c r="B46" s="238" t="s">
        <v>218</v>
      </c>
      <c r="C46" s="233">
        <v>10</v>
      </c>
      <c r="D46" s="239" t="s">
        <v>173</v>
      </c>
      <c r="E46" s="239" t="s">
        <v>164</v>
      </c>
      <c r="F46" s="239" t="s">
        <v>154</v>
      </c>
      <c r="G46" s="233">
        <v>90</v>
      </c>
      <c r="H46" s="233" t="s">
        <v>16</v>
      </c>
      <c r="I46" s="236" t="s">
        <v>47</v>
      </c>
    </row>
    <row r="47" spans="1:9" ht="16.5" customHeight="1">
      <c r="A47" s="198">
        <v>43</v>
      </c>
      <c r="B47" s="232" t="s">
        <v>218</v>
      </c>
      <c r="C47" s="233">
        <v>10</v>
      </c>
      <c r="D47" s="239" t="s">
        <v>173</v>
      </c>
      <c r="E47" s="239" t="s">
        <v>164</v>
      </c>
      <c r="F47" s="239" t="s">
        <v>154</v>
      </c>
      <c r="G47" s="236">
        <v>59</v>
      </c>
      <c r="H47" s="236" t="s">
        <v>14</v>
      </c>
      <c r="I47" s="236" t="s">
        <v>106</v>
      </c>
    </row>
    <row r="48" spans="1:9" ht="16.5" customHeight="1">
      <c r="A48" s="198">
        <v>44</v>
      </c>
      <c r="B48" s="61" t="s">
        <v>215</v>
      </c>
      <c r="C48" s="14">
        <v>10</v>
      </c>
      <c r="D48" s="82" t="s">
        <v>151</v>
      </c>
      <c r="E48" s="62" t="s">
        <v>131</v>
      </c>
      <c r="F48" s="62" t="s">
        <v>128</v>
      </c>
      <c r="G48" s="14">
        <v>70</v>
      </c>
      <c r="H48" s="14" t="s">
        <v>14</v>
      </c>
      <c r="I48" s="5" t="s">
        <v>47</v>
      </c>
    </row>
    <row r="49" spans="1:9" ht="16.5" customHeight="1">
      <c r="A49" s="198">
        <v>45</v>
      </c>
      <c r="B49" s="232" t="s">
        <v>218</v>
      </c>
      <c r="C49" s="233">
        <v>10</v>
      </c>
      <c r="D49" s="239" t="s">
        <v>117</v>
      </c>
      <c r="E49" s="239" t="s">
        <v>118</v>
      </c>
      <c r="F49" s="239" t="s">
        <v>119</v>
      </c>
      <c r="G49" s="236">
        <v>78</v>
      </c>
      <c r="H49" s="236" t="s">
        <v>14</v>
      </c>
      <c r="I49" s="236" t="s">
        <v>106</v>
      </c>
    </row>
    <row r="50" spans="1:9" ht="16.5" customHeight="1">
      <c r="A50" s="198">
        <v>46</v>
      </c>
      <c r="B50" s="232" t="s">
        <v>218</v>
      </c>
      <c r="C50" s="233">
        <v>10</v>
      </c>
      <c r="D50" s="239" t="s">
        <v>117</v>
      </c>
      <c r="E50" s="239" t="s">
        <v>118</v>
      </c>
      <c r="F50" s="239" t="s">
        <v>119</v>
      </c>
      <c r="G50" s="236">
        <v>30</v>
      </c>
      <c r="H50" s="236" t="s">
        <v>14</v>
      </c>
      <c r="I50" s="233" t="s">
        <v>42</v>
      </c>
    </row>
    <row r="51" spans="1:9" ht="16.5" customHeight="1">
      <c r="A51" s="198">
        <v>47</v>
      </c>
      <c r="B51" s="222" t="s">
        <v>218</v>
      </c>
      <c r="C51" s="14">
        <v>10</v>
      </c>
      <c r="D51" s="82" t="s">
        <v>129</v>
      </c>
      <c r="E51" s="82" t="s">
        <v>130</v>
      </c>
      <c r="F51" s="82" t="s">
        <v>116</v>
      </c>
      <c r="G51" s="14">
        <v>25</v>
      </c>
      <c r="H51" s="14" t="s">
        <v>14</v>
      </c>
      <c r="I51" s="14" t="s">
        <v>111</v>
      </c>
    </row>
    <row r="52" spans="1:9" ht="16.5" customHeight="1">
      <c r="A52" s="198">
        <v>48</v>
      </c>
      <c r="B52" s="222" t="s">
        <v>218</v>
      </c>
      <c r="C52" s="14">
        <v>10</v>
      </c>
      <c r="D52" s="62" t="s">
        <v>224</v>
      </c>
      <c r="E52" s="62" t="s">
        <v>159</v>
      </c>
      <c r="F52" s="62" t="s">
        <v>154</v>
      </c>
      <c r="G52" s="5">
        <v>33</v>
      </c>
      <c r="H52" s="5" t="s">
        <v>16</v>
      </c>
      <c r="I52" s="14" t="s">
        <v>42</v>
      </c>
    </row>
    <row r="53" spans="1:9" ht="16.5" customHeight="1">
      <c r="A53" s="198">
        <v>49</v>
      </c>
      <c r="B53" s="222" t="s">
        <v>217</v>
      </c>
      <c r="C53" s="14">
        <v>10</v>
      </c>
      <c r="D53" s="82" t="s">
        <v>276</v>
      </c>
      <c r="E53" s="82" t="s">
        <v>277</v>
      </c>
      <c r="F53" s="82" t="s">
        <v>278</v>
      </c>
      <c r="G53" s="14">
        <v>66</v>
      </c>
      <c r="H53" s="14" t="s">
        <v>16</v>
      </c>
      <c r="I53" s="14" t="s">
        <v>107</v>
      </c>
    </row>
    <row r="54" spans="1:9" ht="16.5" customHeight="1">
      <c r="A54" s="198">
        <v>50</v>
      </c>
      <c r="B54" s="232" t="s">
        <v>218</v>
      </c>
      <c r="C54" s="233">
        <v>10</v>
      </c>
      <c r="D54" s="239" t="s">
        <v>295</v>
      </c>
      <c r="E54" s="239" t="s">
        <v>269</v>
      </c>
      <c r="F54" s="239" t="s">
        <v>261</v>
      </c>
      <c r="G54" s="233">
        <v>58</v>
      </c>
      <c r="H54" s="233" t="s">
        <v>14</v>
      </c>
      <c r="I54" s="233" t="s">
        <v>178</v>
      </c>
    </row>
    <row r="55" spans="1:9" ht="16.5" customHeight="1">
      <c r="A55" s="198">
        <v>51</v>
      </c>
      <c r="B55" s="238" t="s">
        <v>218</v>
      </c>
      <c r="C55" s="236">
        <v>10</v>
      </c>
      <c r="D55" s="240" t="s">
        <v>259</v>
      </c>
      <c r="E55" s="239" t="s">
        <v>260</v>
      </c>
      <c r="F55" s="239" t="s">
        <v>261</v>
      </c>
      <c r="G55" s="236">
        <v>78.11</v>
      </c>
      <c r="H55" s="236" t="s">
        <v>34</v>
      </c>
      <c r="I55" s="233" t="s">
        <v>45</v>
      </c>
    </row>
    <row r="56" spans="1:9" ht="16.5" customHeight="1">
      <c r="A56" s="198">
        <v>52</v>
      </c>
      <c r="B56" s="61" t="s">
        <v>218</v>
      </c>
      <c r="C56" s="5">
        <v>10</v>
      </c>
      <c r="D56" s="55" t="s">
        <v>172</v>
      </c>
      <c r="E56" s="62" t="s">
        <v>153</v>
      </c>
      <c r="F56" s="62" t="s">
        <v>120</v>
      </c>
      <c r="G56" s="14">
        <v>51</v>
      </c>
      <c r="H56" s="14" t="s">
        <v>14</v>
      </c>
      <c r="I56" s="5" t="s">
        <v>47</v>
      </c>
    </row>
    <row r="57" spans="1:9" ht="16.5" customHeight="1">
      <c r="A57" s="198">
        <v>53</v>
      </c>
      <c r="B57" s="222" t="s">
        <v>218</v>
      </c>
      <c r="C57" s="14">
        <v>10</v>
      </c>
      <c r="D57" s="62" t="s">
        <v>225</v>
      </c>
      <c r="E57" s="62" t="s">
        <v>153</v>
      </c>
      <c r="F57" s="62" t="s">
        <v>116</v>
      </c>
      <c r="G57" s="5">
        <v>70</v>
      </c>
      <c r="H57" s="5" t="s">
        <v>14</v>
      </c>
      <c r="I57" s="5" t="s">
        <v>106</v>
      </c>
    </row>
    <row r="58" spans="1:9" ht="16.5" customHeight="1">
      <c r="A58" s="198">
        <v>54</v>
      </c>
      <c r="B58" s="224" t="s">
        <v>229</v>
      </c>
      <c r="C58" s="5">
        <v>11</v>
      </c>
      <c r="D58" s="228" t="s">
        <v>257</v>
      </c>
      <c r="E58" s="62" t="s">
        <v>258</v>
      </c>
      <c r="F58" s="62" t="s">
        <v>115</v>
      </c>
      <c r="G58" s="5">
        <v>78.61</v>
      </c>
      <c r="H58" s="5" t="s">
        <v>16</v>
      </c>
      <c r="I58" s="14" t="s">
        <v>45</v>
      </c>
    </row>
    <row r="59" spans="1:9" ht="16.5" customHeight="1">
      <c r="A59" s="198">
        <v>55</v>
      </c>
      <c r="B59" s="222" t="s">
        <v>216</v>
      </c>
      <c r="C59" s="14">
        <v>11</v>
      </c>
      <c r="D59" s="82" t="s">
        <v>308</v>
      </c>
      <c r="E59" s="82" t="s">
        <v>309</v>
      </c>
      <c r="F59" s="82" t="s">
        <v>310</v>
      </c>
      <c r="G59" s="14">
        <v>83</v>
      </c>
      <c r="H59" s="14" t="s">
        <v>16</v>
      </c>
      <c r="I59" s="14" t="s">
        <v>107</v>
      </c>
    </row>
    <row r="60" spans="1:9" ht="16.5" customHeight="1">
      <c r="A60" s="198">
        <v>56</v>
      </c>
      <c r="B60" s="222" t="s">
        <v>216</v>
      </c>
      <c r="C60" s="14">
        <v>11</v>
      </c>
      <c r="D60" s="203" t="s">
        <v>286</v>
      </c>
      <c r="E60" s="62" t="s">
        <v>126</v>
      </c>
      <c r="F60" s="62" t="s">
        <v>223</v>
      </c>
      <c r="G60" s="14">
        <v>62.25</v>
      </c>
      <c r="H60" s="14" t="s">
        <v>14</v>
      </c>
      <c r="I60" s="14" t="s">
        <v>178</v>
      </c>
    </row>
    <row r="61" spans="1:9" ht="16.5" customHeight="1">
      <c r="A61" s="198">
        <v>57</v>
      </c>
      <c r="B61" s="61" t="s">
        <v>215</v>
      </c>
      <c r="C61" s="5">
        <v>11</v>
      </c>
      <c r="D61" s="55" t="s">
        <v>158</v>
      </c>
      <c r="E61" s="62" t="s">
        <v>159</v>
      </c>
      <c r="F61" s="62" t="s">
        <v>160</v>
      </c>
      <c r="G61" s="14">
        <v>61</v>
      </c>
      <c r="H61" s="14" t="s">
        <v>14</v>
      </c>
      <c r="I61" s="14" t="s">
        <v>110</v>
      </c>
    </row>
    <row r="62" spans="1:9" ht="16.5" customHeight="1">
      <c r="A62" s="198">
        <v>58</v>
      </c>
      <c r="B62" s="222" t="s">
        <v>218</v>
      </c>
      <c r="C62" s="14">
        <v>11</v>
      </c>
      <c r="D62" s="203" t="s">
        <v>317</v>
      </c>
      <c r="E62" s="62" t="s">
        <v>267</v>
      </c>
      <c r="F62" s="62" t="s">
        <v>318</v>
      </c>
      <c r="G62" s="14">
        <v>97</v>
      </c>
      <c r="H62" s="14" t="s">
        <v>16</v>
      </c>
      <c r="I62" s="14" t="s">
        <v>110</v>
      </c>
    </row>
    <row r="63" spans="1:9" ht="16.5" customHeight="1">
      <c r="A63" s="198">
        <v>59</v>
      </c>
      <c r="B63" s="222" t="s">
        <v>218</v>
      </c>
      <c r="C63" s="14">
        <v>11</v>
      </c>
      <c r="D63" s="62" t="s">
        <v>175</v>
      </c>
      <c r="E63" s="62" t="s">
        <v>176</v>
      </c>
      <c r="F63" s="62" t="s">
        <v>177</v>
      </c>
      <c r="G63" s="14">
        <v>61</v>
      </c>
      <c r="H63" s="14" t="s">
        <v>14</v>
      </c>
      <c r="I63" s="14" t="s">
        <v>110</v>
      </c>
    </row>
    <row r="64" spans="1:9" ht="16.5" customHeight="1">
      <c r="A64" s="198">
        <v>60</v>
      </c>
      <c r="B64" s="222" t="s">
        <v>216</v>
      </c>
      <c r="C64" s="14">
        <v>11</v>
      </c>
      <c r="D64" s="227" t="s">
        <v>287</v>
      </c>
      <c r="E64" s="62" t="s">
        <v>288</v>
      </c>
      <c r="F64" s="62" t="s">
        <v>289</v>
      </c>
      <c r="G64" s="14">
        <v>56.25</v>
      </c>
      <c r="H64" s="14" t="s">
        <v>14</v>
      </c>
      <c r="I64" s="14" t="s">
        <v>178</v>
      </c>
    </row>
    <row r="65" spans="1:13" ht="16.5" customHeight="1">
      <c r="A65" s="198">
        <v>61</v>
      </c>
      <c r="B65" s="222" t="s">
        <v>217</v>
      </c>
      <c r="C65" s="14">
        <v>11</v>
      </c>
      <c r="D65" s="82" t="s">
        <v>320</v>
      </c>
      <c r="E65" s="82" t="s">
        <v>321</v>
      </c>
      <c r="F65" s="82" t="s">
        <v>322</v>
      </c>
      <c r="G65" s="14">
        <v>25</v>
      </c>
      <c r="H65" s="14" t="s">
        <v>14</v>
      </c>
      <c r="I65" s="14" t="s">
        <v>111</v>
      </c>
    </row>
    <row r="66" spans="1:13" ht="16.5" customHeight="1">
      <c r="A66" s="198">
        <v>62</v>
      </c>
      <c r="B66" s="222" t="s">
        <v>218</v>
      </c>
      <c r="C66" s="14">
        <v>11</v>
      </c>
      <c r="D66" s="62" t="s">
        <v>323</v>
      </c>
      <c r="E66" s="62" t="s">
        <v>153</v>
      </c>
      <c r="F66" s="62" t="s">
        <v>120</v>
      </c>
      <c r="G66" s="5">
        <v>32</v>
      </c>
      <c r="H66" s="5" t="s">
        <v>14</v>
      </c>
      <c r="I66" s="14" t="s">
        <v>42</v>
      </c>
    </row>
    <row r="67" spans="1:13" ht="16.5" customHeight="1">
      <c r="A67" s="198">
        <v>63</v>
      </c>
      <c r="B67" s="61" t="s">
        <v>215</v>
      </c>
      <c r="C67" s="5">
        <v>11</v>
      </c>
      <c r="D67" s="62" t="s">
        <v>262</v>
      </c>
      <c r="E67" s="204" t="s">
        <v>263</v>
      </c>
      <c r="F67" s="62" t="s">
        <v>264</v>
      </c>
      <c r="G67" s="5">
        <v>69.45</v>
      </c>
      <c r="H67" s="5" t="s">
        <v>34</v>
      </c>
      <c r="I67" s="14" t="s">
        <v>45</v>
      </c>
    </row>
    <row r="68" spans="1:13" ht="16.5" customHeight="1">
      <c r="A68" s="198">
        <v>64</v>
      </c>
      <c r="B68" s="222" t="s">
        <v>216</v>
      </c>
      <c r="C68" s="14">
        <v>11</v>
      </c>
      <c r="D68" s="62" t="s">
        <v>290</v>
      </c>
      <c r="E68" s="204" t="s">
        <v>118</v>
      </c>
      <c r="F68" s="62" t="s">
        <v>285</v>
      </c>
      <c r="G68" s="14">
        <v>60.5</v>
      </c>
      <c r="H68" s="14" t="s">
        <v>14</v>
      </c>
      <c r="I68" s="14" t="s">
        <v>178</v>
      </c>
    </row>
    <row r="69" spans="1:13" ht="16.5" customHeight="1">
      <c r="A69" s="198">
        <v>65</v>
      </c>
      <c r="B69" s="238" t="s">
        <v>215</v>
      </c>
      <c r="C69" s="233">
        <v>11</v>
      </c>
      <c r="D69" s="241" t="s">
        <v>227</v>
      </c>
      <c r="E69" s="242" t="s">
        <v>228</v>
      </c>
      <c r="F69" s="239" t="s">
        <v>223</v>
      </c>
      <c r="G69" s="236">
        <v>48</v>
      </c>
      <c r="H69" s="236" t="s">
        <v>16</v>
      </c>
      <c r="I69" s="233" t="s">
        <v>42</v>
      </c>
    </row>
    <row r="70" spans="1:13" ht="16.5" customHeight="1">
      <c r="A70" s="198">
        <v>66</v>
      </c>
      <c r="B70" s="238" t="s">
        <v>215</v>
      </c>
      <c r="C70" s="236">
        <v>11</v>
      </c>
      <c r="D70" s="240" t="s">
        <v>249</v>
      </c>
      <c r="E70" s="239" t="s">
        <v>228</v>
      </c>
      <c r="F70" s="239" t="s">
        <v>223</v>
      </c>
      <c r="G70" s="236">
        <v>73.88</v>
      </c>
      <c r="H70" s="236" t="s">
        <v>34</v>
      </c>
      <c r="I70" s="233" t="s">
        <v>45</v>
      </c>
    </row>
    <row r="71" spans="1:13" ht="16.5" customHeight="1">
      <c r="A71" s="198">
        <v>67</v>
      </c>
      <c r="B71" s="222" t="s">
        <v>218</v>
      </c>
      <c r="C71" s="14">
        <v>11</v>
      </c>
      <c r="D71" s="62" t="s">
        <v>272</v>
      </c>
      <c r="E71" s="62" t="s">
        <v>192</v>
      </c>
      <c r="F71" s="62" t="s">
        <v>123</v>
      </c>
      <c r="G71" s="14">
        <v>72.25</v>
      </c>
      <c r="H71" s="14" t="s">
        <v>14</v>
      </c>
      <c r="I71" s="14" t="s">
        <v>178</v>
      </c>
    </row>
    <row r="72" spans="1:13" ht="16.5" customHeight="1">
      <c r="A72" s="198">
        <v>68</v>
      </c>
      <c r="B72" s="222" t="s">
        <v>218</v>
      </c>
      <c r="C72" s="14">
        <v>11</v>
      </c>
      <c r="D72" s="231" t="s">
        <v>271</v>
      </c>
      <c r="E72" s="62" t="s">
        <v>114</v>
      </c>
      <c r="F72" s="62" t="s">
        <v>121</v>
      </c>
      <c r="G72" s="14">
        <v>67</v>
      </c>
      <c r="H72" s="14" t="s">
        <v>14</v>
      </c>
      <c r="I72" s="14" t="s">
        <v>178</v>
      </c>
    </row>
    <row r="73" spans="1:13" ht="27" customHeight="1"/>
    <row r="74" spans="1:13" ht="27" customHeight="1"/>
    <row r="75" spans="1:13" ht="27" customHeight="1"/>
    <row r="76" spans="1:13" ht="27" customHeight="1"/>
    <row r="77" spans="1:13" ht="48" customHeight="1">
      <c r="I77" s="3"/>
      <c r="J77" s="3"/>
      <c r="K77" s="3"/>
      <c r="L77" s="3"/>
      <c r="M77" s="3"/>
    </row>
    <row r="78" spans="1:13" s="7" customFormat="1" ht="18.75" customHeight="1"/>
    <row r="79" spans="1:13" s="7" customFormat="1" ht="18.75" customHeight="1"/>
    <row r="80" spans="1:13" s="7" customFormat="1" ht="18.75" customHeight="1"/>
    <row r="81" spans="1:8" s="7" customFormat="1" ht="18.75" customHeight="1"/>
    <row r="82" spans="1:8" s="7" customFormat="1" ht="18.75" customHeight="1"/>
    <row r="83" spans="1:8" s="7" customFormat="1" ht="18.75" customHeight="1"/>
    <row r="84" spans="1:8" s="7" customFormat="1" ht="18.75" customHeight="1"/>
    <row r="85" spans="1:8" s="7" customFormat="1" ht="18.75" customHeight="1"/>
    <row r="86" spans="1:8" customFormat="1" ht="19.5" customHeight="1">
      <c r="A86" s="22"/>
      <c r="B86" s="22"/>
      <c r="C86" s="22"/>
      <c r="D86" s="22"/>
      <c r="E86" s="22"/>
      <c r="F86" s="22"/>
      <c r="G86" s="22"/>
      <c r="H86" s="22"/>
    </row>
    <row r="87" spans="1:8" customFormat="1" ht="19.5" customHeight="1">
      <c r="A87" s="22"/>
      <c r="B87" s="22"/>
      <c r="C87" s="22"/>
      <c r="D87" s="22"/>
      <c r="E87" s="22"/>
      <c r="F87" s="22"/>
      <c r="G87" s="22"/>
      <c r="H87" s="22"/>
    </row>
    <row r="88" spans="1:8" customFormat="1" ht="19.5" customHeight="1">
      <c r="A88" s="22"/>
      <c r="B88" s="22"/>
      <c r="C88" s="22"/>
      <c r="D88" s="22"/>
      <c r="E88" s="22"/>
      <c r="F88" s="22"/>
      <c r="G88" s="22"/>
      <c r="H88" s="22"/>
    </row>
    <row r="89" spans="1:8" customFormat="1" ht="19.5" customHeight="1">
      <c r="A89" s="22"/>
      <c r="B89" s="22"/>
      <c r="C89" s="22"/>
      <c r="D89" s="22"/>
      <c r="E89" s="22"/>
      <c r="F89" s="22"/>
      <c r="G89" s="22"/>
      <c r="H89" s="22"/>
    </row>
    <row r="90" spans="1:8" customFormat="1" ht="19.5" customHeight="1">
      <c r="A90" s="22"/>
      <c r="B90" s="22"/>
      <c r="C90" s="22"/>
      <c r="D90" s="22"/>
      <c r="E90" s="22"/>
      <c r="F90" s="22"/>
      <c r="G90" s="22"/>
      <c r="H90" s="22"/>
    </row>
    <row r="91" spans="1:8" customFormat="1" ht="19.5" customHeight="1">
      <c r="A91" s="22"/>
      <c r="B91" s="22"/>
      <c r="C91" s="22"/>
      <c r="D91" s="22"/>
      <c r="E91" s="22"/>
      <c r="F91" s="22"/>
      <c r="G91" s="22"/>
      <c r="H91" s="22"/>
    </row>
    <row r="92" spans="1:8" customFormat="1" ht="19.5" customHeight="1">
      <c r="A92" s="22"/>
      <c r="B92" s="22"/>
      <c r="C92" s="22"/>
      <c r="D92" s="22"/>
      <c r="E92" s="22"/>
      <c r="F92" s="22"/>
      <c r="G92" s="22"/>
      <c r="H92" s="22"/>
    </row>
    <row r="93" spans="1:8" customFormat="1" ht="19.5" customHeight="1">
      <c r="A93" s="22"/>
      <c r="B93" s="22"/>
      <c r="C93" s="22"/>
      <c r="D93" s="22"/>
      <c r="E93" s="22"/>
      <c r="F93" s="22"/>
      <c r="G93" s="22"/>
      <c r="H93" s="22"/>
    </row>
    <row r="94" spans="1:8" customFormat="1" ht="19.5" customHeight="1">
      <c r="A94" s="22"/>
      <c r="B94" s="22"/>
      <c r="C94" s="22"/>
      <c r="D94" s="22"/>
      <c r="E94" s="22"/>
      <c r="F94" s="22"/>
      <c r="G94" s="22"/>
      <c r="H94" s="22"/>
    </row>
    <row r="95" spans="1:8" customFormat="1" ht="19.5" customHeight="1">
      <c r="A95" s="22"/>
      <c r="B95" s="22"/>
      <c r="C95" s="22"/>
      <c r="D95" s="22"/>
      <c r="E95" s="22"/>
      <c r="F95" s="22"/>
      <c r="G95" s="22"/>
      <c r="H95" s="22"/>
    </row>
    <row r="96" spans="1:8" customFormat="1" ht="19.5" customHeight="1">
      <c r="A96" s="22"/>
      <c r="B96" s="22"/>
      <c r="C96" s="22"/>
      <c r="D96" s="22"/>
      <c r="E96" s="22"/>
      <c r="F96" s="22"/>
      <c r="G96" s="22"/>
      <c r="H96" s="22"/>
    </row>
    <row r="97" spans="1:8" customFormat="1" ht="19.5" customHeight="1">
      <c r="A97" s="22"/>
      <c r="B97" s="22"/>
      <c r="C97" s="22"/>
      <c r="D97" s="22"/>
      <c r="E97" s="22"/>
      <c r="F97" s="22"/>
      <c r="G97" s="22"/>
      <c r="H97" s="22"/>
    </row>
    <row r="98" spans="1:8" customFormat="1" ht="19.5" customHeight="1">
      <c r="A98" s="22"/>
      <c r="B98" s="22"/>
      <c r="C98" s="22"/>
      <c r="D98" s="22"/>
      <c r="E98" s="22"/>
      <c r="F98" s="22"/>
      <c r="G98" s="22"/>
      <c r="H98" s="22"/>
    </row>
    <row r="99" spans="1:8" customFormat="1" ht="19.5" customHeight="1">
      <c r="A99" s="22"/>
      <c r="B99" s="22"/>
      <c r="C99" s="22"/>
      <c r="D99" s="22"/>
      <c r="E99" s="22"/>
      <c r="F99" s="22"/>
      <c r="G99" s="22"/>
      <c r="H99" s="22"/>
    </row>
    <row r="100" spans="1:8" customFormat="1" ht="19.5" customHeight="1">
      <c r="A100" s="22"/>
      <c r="B100" s="22"/>
      <c r="C100" s="22"/>
      <c r="D100" s="22"/>
      <c r="E100" s="22"/>
      <c r="F100" s="22"/>
      <c r="G100" s="22"/>
      <c r="H100" s="22"/>
    </row>
    <row r="101" spans="1:8" customFormat="1" ht="19.5" customHeight="1">
      <c r="A101" s="22"/>
      <c r="B101" s="22"/>
      <c r="C101" s="22"/>
      <c r="D101" s="22"/>
      <c r="E101" s="22"/>
      <c r="F101" s="22"/>
      <c r="G101" s="22"/>
      <c r="H101" s="22"/>
    </row>
    <row r="102" spans="1:8" customFormat="1" ht="19.5" customHeight="1">
      <c r="A102" s="22"/>
      <c r="B102" s="22"/>
      <c r="C102" s="22"/>
      <c r="D102" s="22"/>
      <c r="E102" s="22"/>
      <c r="F102" s="22"/>
      <c r="G102" s="22"/>
      <c r="H102" s="22"/>
    </row>
    <row r="103" spans="1:8" customFormat="1" ht="19.5" customHeight="1">
      <c r="A103" s="22"/>
      <c r="B103" s="22"/>
      <c r="C103" s="22"/>
      <c r="D103" s="22"/>
      <c r="E103" s="22"/>
      <c r="F103" s="22"/>
      <c r="G103" s="22"/>
      <c r="H103" s="22"/>
    </row>
    <row r="104" spans="1:8" customFormat="1" ht="19.5" customHeight="1">
      <c r="A104" s="22"/>
      <c r="B104" s="22"/>
      <c r="C104" s="22"/>
      <c r="D104" s="22"/>
      <c r="E104" s="22"/>
      <c r="F104" s="22"/>
      <c r="G104" s="22"/>
      <c r="H104" s="22"/>
    </row>
    <row r="105" spans="1:8" customFormat="1" ht="19.5" customHeight="1">
      <c r="A105" s="22"/>
      <c r="B105" s="22"/>
      <c r="C105" s="22"/>
      <c r="D105" s="22"/>
      <c r="E105" s="22"/>
      <c r="F105" s="22"/>
      <c r="G105" s="22"/>
      <c r="H105" s="22"/>
    </row>
  </sheetData>
  <sortState ref="B4:I71">
    <sortCondition ref="C4:C71"/>
    <sortCondition ref="D4:D71"/>
    <sortCondition ref="E4:E71"/>
    <sortCondition ref="H4:H71" customList="Победитель,призер,участник"/>
  </sortState>
  <mergeCells count="5">
    <mergeCell ref="A2:I2"/>
    <mergeCell ref="A3:I3"/>
    <mergeCell ref="A1:I1"/>
    <mergeCell ref="K2:Q2"/>
    <mergeCell ref="K1:Q1"/>
  </mergeCells>
  <pageMargins left="0.31496062992125984" right="0.31496062992125984" top="0.35433070866141736" bottom="0.35433070866141736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школы</vt:lpstr>
      <vt:lpstr>Общий</vt:lpstr>
      <vt:lpstr>Статистика-предметы</vt:lpstr>
      <vt:lpstr>форма-1</vt:lpstr>
      <vt:lpstr>Предметы-классы</vt:lpstr>
      <vt:lpstr>Побед+призеры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2024-12-24T06:11:33Z</dcterms:modified>
</cp:coreProperties>
</file>